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10" yWindow="255" windowWidth="15480" windowHeight="10410" activeTab="2"/>
  </bookViews>
  <sheets>
    <sheet name="Titolo" sheetId="2" r:id="rId1"/>
    <sheet name="Descrizione" sheetId="3" r:id="rId2"/>
    <sheet name="Matrice Acquisti" sheetId="1" r:id="rId3"/>
  </sheets>
  <definedNames>
    <definedName name="_xlnm.Print_Area" localSheetId="1">Descrizione!$B$1:$B$56</definedName>
    <definedName name="_xlnm.Print_Area" localSheetId="2">'Matrice Acquisti'!$B$2:$E$14</definedName>
    <definedName name="_xlnm.Print_Area" localSheetId="0">Titolo!$A$2:$A$24</definedName>
  </definedNames>
  <calcPr calcId="145621"/>
</workbook>
</file>

<file path=xl/calcChain.xml><?xml version="1.0" encoding="utf-8"?>
<calcChain xmlns="http://schemas.openxmlformats.org/spreadsheetml/2006/main">
  <c r="F8" i="1" l="1"/>
  <c r="D39" i="1" l="1"/>
  <c r="D42" i="1" s="1"/>
  <c r="F27" i="1"/>
  <c r="F26" i="1"/>
  <c r="F25" i="1"/>
  <c r="F24" i="1"/>
  <c r="F23" i="1"/>
  <c r="F22" i="1"/>
  <c r="F21" i="1"/>
  <c r="F20" i="1"/>
  <c r="F19" i="1"/>
  <c r="F18" i="1"/>
  <c r="F17" i="1"/>
  <c r="F14" i="1"/>
  <c r="F11" i="1"/>
  <c r="F7" i="1"/>
  <c r="F28" i="1" l="1"/>
  <c r="E40" i="1" s="1"/>
  <c r="F30" i="1" l="1"/>
  <c r="F29" i="1"/>
  <c r="E37" i="1"/>
  <c r="E35" i="1"/>
  <c r="E33" i="1"/>
  <c r="E38" i="1"/>
  <c r="E36" i="1"/>
  <c r="E34" i="1"/>
  <c r="E39" i="1" l="1"/>
  <c r="E42" i="1" s="1"/>
</calcChain>
</file>

<file path=xl/sharedStrings.xml><?xml version="1.0" encoding="utf-8"?>
<sst xmlns="http://schemas.openxmlformats.org/spreadsheetml/2006/main" count="108" uniqueCount="84">
  <si>
    <t>Voci di costo della configurazione</t>
  </si>
  <si>
    <t>Descrizione della voce</t>
  </si>
  <si>
    <t>Num. voci</t>
  </si>
  <si>
    <t>Importo Unitario</t>
  </si>
  <si>
    <t>Costo Previsto</t>
  </si>
  <si>
    <t>Totale Costo Configurazione</t>
  </si>
  <si>
    <t>Percentuale</t>
  </si>
  <si>
    <t>Voci di Costo</t>
  </si>
  <si>
    <t>Importo previsto</t>
  </si>
  <si>
    <t>in ogni caso si ricorda l’obbligatorietà della pubblicizzazione.</t>
  </si>
  <si>
    <t xml:space="preserve"> </t>
  </si>
  <si>
    <t>ASSE II -  INFRASTRUTTURE PER L’ISTRUZIONE</t>
  </si>
  <si>
    <t>AZIONE 10.8</t>
  </si>
  <si>
    <t>Aumento della propensione dei giovani a permanere nei contesti formativi e miglioramento della sicurezza e della fruibilità degli ambienti scolastici</t>
  </si>
  <si>
    <t>PON-FESR “ PER LA SCUOLA - COMPETENZE E AMBIENTI PER L’APPRENDIMENTO”</t>
  </si>
  <si>
    <t>Click qui per la descrizione del progetto</t>
  </si>
  <si>
    <t>Click qui per la Matrice Acquisti</t>
  </si>
  <si>
    <t>PRESENTAZIONE</t>
  </si>
  <si>
    <t>LA SOLUZIONE È COMPOSTA DA:</t>
  </si>
  <si>
    <t>DESCRIZIONE PROGETTO</t>
  </si>
  <si>
    <t xml:space="preserve"> “EDU TV MOBILE”</t>
  </si>
  <si>
    <t>Le attuali generazioni di allievi sono abituate a ricevere quotidianamente informazioni tramite la televisione ed internet, in formati sempre più multimediali. In altre parole i ragazzi hanno maggiore familiarità con le trasmissioni televisive che con la lettura di libri.</t>
  </si>
  <si>
    <t>In quest’ottica di spinta alla diffusione delle informazioni, si inserisce il nostro progetto per la realizzazione di un sistema di trasmissione video in tempo reale all’interno dell’Istituto scolastico.</t>
  </si>
  <si>
    <r>
      <t xml:space="preserve">Da fruitori passivi di contenuti televisivi, </t>
    </r>
    <r>
      <rPr>
        <u/>
        <sz val="11"/>
        <color theme="1"/>
        <rFont val="Arial"/>
        <family val="2"/>
      </rPr>
      <t>i ragazzi possono diventare parte attiva nella creazione di contenuti</t>
    </r>
    <r>
      <rPr>
        <sz val="11"/>
        <color theme="1"/>
        <rFont val="Arial"/>
        <family val="2"/>
      </rPr>
      <t xml:space="preserve"> da mostrare ai loro colleghi, imparando ad usare gli strumenti utilizzati attualmente negli studi televisivi.  Inoltre essi conosceranno tutte le figure professionali necessarie alla realizzazione di una trasmissione in diretta, dai cameramen, ai tecnici delle luci, dei microfoni, il montaggio video e la realizzazione di titoli e sovraimpressioni, la gestione del gobbo elettronico e gli effetti di miscelazione in chroma key, fino ad arrivare alla regia video ed audio.</t>
    </r>
  </si>
  <si>
    <t>In particolare il nostro sistema è composto da:</t>
  </si>
  <si>
    <r>
      <t>·</t>
    </r>
    <r>
      <rPr>
        <sz val="7"/>
        <color theme="1"/>
        <rFont val="Times New Roman"/>
        <family val="1"/>
      </rPr>
      <t xml:space="preserve">    </t>
    </r>
    <r>
      <rPr>
        <sz val="11"/>
        <color theme="1"/>
        <rFont val="Arial"/>
        <family val="2"/>
      </rPr>
      <t>una postazione regia mobile, per la gestione in tempo reale dei flussi audio-video e la trasmissione in tempo reale tramite rete LAN, fruibile direttamente da ogni PC collegato in rete</t>
    </r>
  </si>
  <si>
    <r>
      <t>·</t>
    </r>
    <r>
      <rPr>
        <sz val="7"/>
        <color theme="1"/>
        <rFont val="Times New Roman"/>
        <family val="1"/>
      </rPr>
      <t xml:space="preserve">    </t>
    </r>
    <r>
      <rPr>
        <sz val="11"/>
        <color theme="1"/>
        <rFont val="Arial"/>
        <family val="2"/>
      </rPr>
      <t>videocamere digitali professionali per la ripresa degli eventi con la massima qualità possibile</t>
    </r>
  </si>
  <si>
    <r>
      <t>·</t>
    </r>
    <r>
      <rPr>
        <sz val="7"/>
        <color theme="1"/>
        <rFont val="Times New Roman"/>
        <family val="1"/>
      </rPr>
      <t xml:space="preserve">    </t>
    </r>
    <r>
      <rPr>
        <sz val="11"/>
        <color theme="1"/>
        <rFont val="Arial"/>
        <family val="2"/>
      </rPr>
      <t>set di illuminazione portatile, per illuminare correttamente la scena da riprendere</t>
    </r>
  </si>
  <si>
    <r>
      <t>·</t>
    </r>
    <r>
      <rPr>
        <sz val="7"/>
        <color theme="1"/>
        <rFont val="Times New Roman"/>
        <family val="1"/>
      </rPr>
      <t xml:space="preserve">    </t>
    </r>
    <r>
      <rPr>
        <sz val="11"/>
        <color theme="1"/>
        <rFont val="Arial"/>
        <family val="2"/>
      </rPr>
      <t>kit di intercom per la comunicazione discreta tra postazione regia e operatori in scena</t>
    </r>
  </si>
  <si>
    <r>
      <t>·</t>
    </r>
    <r>
      <rPr>
        <sz val="7"/>
        <color theme="1"/>
        <rFont val="Times New Roman"/>
        <family val="1"/>
      </rPr>
      <t xml:space="preserve">    </t>
    </r>
    <r>
      <rPr>
        <sz val="11"/>
        <color theme="1"/>
        <rFont val="Arial"/>
        <family val="2"/>
      </rPr>
      <t>microfoni e radiomicrofoni per la cattura accurata dell’audio in scena</t>
    </r>
  </si>
  <si>
    <r>
      <t>·</t>
    </r>
    <r>
      <rPr>
        <sz val="7"/>
        <color theme="1"/>
        <rFont val="Times New Roman"/>
        <family val="1"/>
      </rPr>
      <t xml:space="preserve">    </t>
    </r>
    <r>
      <rPr>
        <sz val="11"/>
        <color theme="1"/>
        <rFont val="Arial"/>
        <family val="2"/>
      </rPr>
      <t>apparati per la registrazione degli eventi trasmessi, per realizzare una libreria di filmati sempre accessibile in rete</t>
    </r>
  </si>
  <si>
    <r>
      <t>·</t>
    </r>
    <r>
      <rPr>
        <sz val="7"/>
        <color theme="1"/>
        <rFont val="Times New Roman"/>
        <family val="1"/>
      </rPr>
      <t xml:space="preserve">    </t>
    </r>
    <r>
      <rPr>
        <sz val="11"/>
        <color theme="1"/>
        <rFont val="Arial"/>
        <family val="2"/>
      </rPr>
      <t>software e accessori per avere un sistema completo “chiavi in mano”</t>
    </r>
  </si>
  <si>
    <t>Tramite questo sistema è possibile realizzare trasmissioni televisive tipo telegiornale con presentatori in diretta e servizi registrati, compresa la rassegna stampa e le previsioni meteo.</t>
  </si>
  <si>
    <t>Negli Istituti già dotati di PC in ogni aula e videoproiettore (anche abbinati ad una LIM), la trasmissione può essere seguita da tutta la classe, utilizzando il software fornito per visualizzare sul proiettore il video in diretta.</t>
  </si>
  <si>
    <t xml:space="preserve">Infine i contenuti registrati potranno essere resi disponibili sui vari social network, per veicolare meglio i messaggi al di fuori dell’ambito scolastico. </t>
  </si>
  <si>
    <t>Dotare la Scuola di una serie di attrezzature che permettono di avere uno studio TV mobile.</t>
  </si>
  <si>
    <t xml:space="preserve">Una serie di apparecchiature (Video, audio, luci, PC, software) per l'utilizzo di uno studio televisivo mobile. </t>
  </si>
  <si>
    <t>TREPPIEDI PROFESSIONALE  CON CARRELLO CINE/VIDEO. Cavalletto con testa joystick separata; Carico 18 kg Max; Altezza Massima: 178 cm; Testa a sfera fluida con leva panoramica regolabile; Carrello Cine/Video per treppiede con puntale doppio o singolo.</t>
  </si>
  <si>
    <t>RADIOMICROFONO DA GIACCA. Radiomicrofono lavalier a condensatore; Risposta in frequenza audio 45 - 15.000 ±1dB; 10 frequenze commutabili visualizzabili su display; 4 frequenze compatibili; uscita XLR.</t>
  </si>
  <si>
    <t xml:space="preserve">MICROFONO PANORAMICO SU GIRAFFA DA STUDIO CON RUOTE Risposta in frequenza 40Hz-16kHz; Giraffa da studio con treppiede regolabile in altezza, con ruote; Giraffa telescopica da 221 cm con contrappeso regolabile; Completo di cavo 20 metri  </t>
  </si>
  <si>
    <t xml:space="preserve">SOFTWARE DI VIDEO STREAMING LAN - INSTALLAZIONE, CONFIGURAZIONE E CORSO </t>
  </si>
  <si>
    <t xml:space="preserve">CARRELLO REGIA MOBILE . Carrello robusto con piani fissi interni, dotato di  ruote di diametro almeno di 10cm per una facile manovrabilità, due delle quali con bloccaggio, portatastiera estraibile, due mensole poste una a destra e una a  sinistra, di cui una regolabile in altezza per appoggio del  Gobbo elettronico, </t>
  </si>
  <si>
    <t>VIDEOCAMERA 3 CMOS FULL-HD 
3 MOS, risoluzione 3 x 3.05 Mpixel (9.15 Megapixel complessivi); Zoom Ottico 12x; zoom digitale 700x; ottica grandangolare 35 mm; LCD 16:9 da 3”; registrazione su SD/SDHC/SDXC; Formato di registrazione AVCHD 1920 x 1080 50p; Stabilizzatore d’Immagine Ottico; riprese notturne 1 lux; faretto LED</t>
  </si>
  <si>
    <t xml:space="preserve">CUFFIE STEREO CON MICROFONO PER POSTAZIONE REGIA </t>
  </si>
  <si>
    <t>SOFTWARE DI EDITING VIDEO DIGITALE TIPO PINNACLE STUDIO ULTIMATE V17</t>
  </si>
  <si>
    <t>OBIETTIVI E FINALITÀ DELLA SOLUZIONE</t>
  </si>
  <si>
    <t>Gli Istituti Scolastici più moderni e dinamici sostengono la diffusione della conoscenza, utilizzando forme di comunicazione alternative alla semplice lezione in aula, promuovendo ad esempio rappresentazioni teatrali o musicali.</t>
  </si>
  <si>
    <t xml:space="preserve">Tutti gli apparati sono mobili per consentire lo sfruttamento del sistema anche durante eventi in aula magna o in palestra (ad esempio per registrare recite, musical, dibattiti, o eventi sportivi). </t>
  </si>
  <si>
    <t xml:space="preserve">MIXER VIDEO DIGITALE PER STREAMING LIVE 
mixer A/V con 4 ingressi HDMI per la produzione di eventi dal vivo in streaming. </t>
  </si>
  <si>
    <t>SET DI ILLUMINAZIONE PORTATILE 
Kit di illuminazione composto da: N°1 mixer luci DMX 192 canali; N°3 sistemi portatili con 4 proiettori PAR LED RGB, controllo DMX; N°3 cavi DMX 10 metri.</t>
  </si>
  <si>
    <t>Document Camera 5 MPx con funzione di manipolazione oggetti 3D</t>
  </si>
  <si>
    <t>A. Progettazione (max 2%)</t>
  </si>
  <si>
    <t>B. Spese organizzative e di gestione (max 2%)</t>
  </si>
  <si>
    <t>D. Piccoli adattamenti edilizi (max 6%)</t>
  </si>
  <si>
    <t>E. Pubblicità (max 2%)</t>
  </si>
  <si>
    <t>F. Collaudo (max 1%)</t>
  </si>
  <si>
    <t>G. Addestramento all'uso delle attrezzature (max 2%)</t>
  </si>
  <si>
    <t>In nessun caso può essere diminuita sotto al 85% la percentuale prevista per gli acquisti.</t>
  </si>
  <si>
    <t xml:space="preserve">Le percentuali alle voci  A,B,D,E,F e G possono variare solo a vantaggio della voce Acquisti (C), </t>
  </si>
  <si>
    <t>Notebook, PC e tablet</t>
  </si>
  <si>
    <t>Fornitura</t>
  </si>
  <si>
    <t>PC Laptop</t>
  </si>
  <si>
    <t>Schermi interattivi e LIM</t>
  </si>
  <si>
    <t>Tavoli interattivi</t>
  </si>
  <si>
    <t xml:space="preserve">Schermo/tavolo interattivo 55”. Multitouch a dieci punti. Risoluzione Full HD. Audio integrato. Wireless integrato. Android integrato. Corso di addestramento, Software di gestione e collaborativo. Carrello/Tavolo Mobile per schermo interattivo. Alzata manuale. Vassoio porta Notebook.  </t>
  </si>
  <si>
    <t>Software per lo storage e la produzione di contenuti integrativi multimediali</t>
  </si>
  <si>
    <t>Wireless Access Point e ponti radio</t>
  </si>
  <si>
    <t>access point per esterni, hotspot per offrire informazioni utili in collegamento wireless</t>
  </si>
  <si>
    <t>Attrezzature audio-video</t>
  </si>
  <si>
    <t>foto-videocamere</t>
  </si>
  <si>
    <t>document camera portatile USB</t>
  </si>
  <si>
    <t>tavoli mobili componibili e scomponibili</t>
  </si>
  <si>
    <t>Per 85% di € 20.000 avanzano</t>
  </si>
  <si>
    <t>Per 85% di € 24.000 avanzano</t>
  </si>
  <si>
    <t>Totale Spese Generali</t>
  </si>
  <si>
    <r>
      <rPr>
        <b/>
        <sz val="10"/>
        <rFont val="Arial"/>
        <family val="2"/>
      </rPr>
      <t xml:space="preserve">TOTALE FORNITURA 
</t>
    </r>
    <r>
      <rPr>
        <sz val="10"/>
        <rFont val="Arial"/>
        <family val="2"/>
      </rPr>
      <t>C. Acquisti di beni e forniture (minimo 85%)</t>
    </r>
  </si>
  <si>
    <t>Controlli di I Livello in loco</t>
  </si>
  <si>
    <t>Totale Progetto</t>
  </si>
  <si>
    <t>PROGETTO EDU-TV MOBILE</t>
  </si>
  <si>
    <t>Notebook Core i5, RAM 4GB, 1TB HDD, display 15.6’’ con  scheda video dedicata 2 GB, WiFi Dual Band, Windows 10. Pila software didattici. Software rete didattica.</t>
  </si>
  <si>
    <t>Access Point 802.11AC Dual Radio 867 Mbit/s con Controller Virtuale, comprensivo di installazione e collegamento al cablaggio esistente.</t>
  </si>
  <si>
    <t>Pc Desktop (PC fisso)</t>
  </si>
  <si>
    <t>PC integrato Core i3, RAM 4 GB, 120 GB SSD, WiFi 802.11 AC, Windows 10 pro, con serigrafia pubblicitaria fondi FESR indelebile.</t>
  </si>
  <si>
    <t>Macchinari specifici per laboratorio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</si>
</sst>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quot;€&quot;\ * #,##0.00_-;_-&quot;€&quot;\ * &quot;-&quot;??_-;_-@_-"/>
    <numFmt numFmtId="43" formatCode="_-* #,##0.00_-;\-* #,##0.00_-;_-* &quot;-&quot;??_-;_-@_-"/>
    <numFmt numFmtId="164" formatCode="&quot;€&quot;\ #,##0.00"/>
  </numFmts>
  <fonts count="31"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8"/>
      <name val="Arial"/>
      <family val="2"/>
    </font>
    <font>
      <b/>
      <sz val="10"/>
      <color theme="1"/>
      <name val="Arial"/>
      <family val="2"/>
    </font>
    <font>
      <b/>
      <sz val="10"/>
      <name val="Arial"/>
      <family val="2"/>
    </font>
    <font>
      <sz val="10"/>
      <name val="Arial"/>
      <family val="2"/>
    </font>
    <font>
      <sz val="22"/>
      <color theme="1"/>
      <name val="Times New Roman"/>
      <family val="1"/>
    </font>
    <font>
      <b/>
      <sz val="22"/>
      <color rgb="FFFF0000"/>
      <name val="Times New Roman"/>
      <family val="1"/>
    </font>
    <font>
      <u/>
      <sz val="11"/>
      <color theme="10"/>
      <name val="Calibri"/>
      <family val="2"/>
      <scheme val="minor"/>
    </font>
    <font>
      <b/>
      <u/>
      <sz val="20"/>
      <color theme="10"/>
      <name val="Calibri"/>
      <family val="2"/>
      <scheme val="minor"/>
    </font>
    <font>
      <b/>
      <sz val="24"/>
      <color rgb="FFFF0000"/>
      <name val="Calibri"/>
      <family val="2"/>
      <scheme val="minor"/>
    </font>
    <font>
      <b/>
      <u/>
      <sz val="14"/>
      <color rgb="FFFF0000"/>
      <name val="Arial"/>
      <family val="2"/>
    </font>
    <font>
      <b/>
      <u/>
      <sz val="11"/>
      <color theme="1"/>
      <name val="Arial"/>
      <family val="2"/>
    </font>
    <font>
      <sz val="11"/>
      <color rgb="FF000000"/>
      <name val="Arial"/>
      <family val="2"/>
    </font>
    <font>
      <b/>
      <u/>
      <sz val="12"/>
      <color rgb="FF0070C0"/>
      <name val="Arial"/>
      <family val="2"/>
    </font>
    <font>
      <b/>
      <sz val="11"/>
      <color theme="1"/>
      <name val="Arial"/>
      <family val="2"/>
    </font>
    <font>
      <b/>
      <sz val="18"/>
      <color rgb="FFFF0000"/>
      <name val="Arial"/>
      <family val="2"/>
    </font>
    <font>
      <sz val="12"/>
      <color theme="1"/>
      <name val="Times New Roman"/>
      <family val="1"/>
    </font>
    <font>
      <b/>
      <u/>
      <sz val="12"/>
      <color rgb="FFFF0000"/>
      <name val="Arial"/>
      <family val="2"/>
    </font>
    <font>
      <b/>
      <sz val="16"/>
      <color rgb="FFFF0000"/>
      <name val="Times New Roman"/>
      <family val="1"/>
    </font>
    <font>
      <sz val="10"/>
      <color rgb="FF000000"/>
      <name val="Verdana"/>
      <family val="2"/>
    </font>
    <font>
      <u/>
      <sz val="11"/>
      <color theme="1"/>
      <name val="Arial"/>
      <family val="2"/>
    </font>
    <font>
      <sz val="11"/>
      <color theme="1"/>
      <name val="Symbol"/>
      <family val="1"/>
      <charset val="2"/>
    </font>
    <font>
      <sz val="7"/>
      <color theme="1"/>
      <name val="Times New Roman"/>
      <family val="1"/>
    </font>
    <font>
      <b/>
      <sz val="12"/>
      <color rgb="FFFF0000"/>
      <name val="Arial"/>
      <family val="2"/>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44" fontId="1" fillId="0" borderId="0" applyFont="0" applyFill="0" applyBorder="0" applyAlignment="0" applyProtection="0"/>
  </cellStyleXfs>
  <cellXfs count="68">
    <xf numFmtId="0" fontId="0" fillId="0" borderId="0" xfId="0"/>
    <xf numFmtId="0" fontId="4" fillId="0" borderId="0" xfId="0" applyFont="1" applyAlignment="1">
      <alignment vertical="center"/>
    </xf>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2" fillId="0" borderId="0" xfId="0" applyFont="1" applyAlignment="1">
      <alignment vertical="center"/>
    </xf>
    <xf numFmtId="0" fontId="6" fillId="0" borderId="0" xfId="0" applyFont="1" applyAlignment="1">
      <alignment vertical="center"/>
    </xf>
    <xf numFmtId="0" fontId="0" fillId="0" borderId="0" xfId="0" applyBorder="1" applyAlignment="1">
      <alignment horizontal="center" vertical="center" wrapText="1"/>
    </xf>
    <xf numFmtId="0" fontId="5" fillId="0" borderId="0" xfId="0" applyFont="1" applyAlignment="1">
      <alignment vertical="center"/>
    </xf>
    <xf numFmtId="0" fontId="0" fillId="0" borderId="0" xfId="0" applyAlignment="1">
      <alignment vertical="center" wrapText="1"/>
    </xf>
    <xf numFmtId="0" fontId="6" fillId="0" borderId="0" xfId="0" applyFont="1"/>
    <xf numFmtId="0" fontId="6" fillId="0" borderId="0" xfId="0" applyFont="1" applyBorder="1" applyAlignment="1">
      <alignment vertical="center"/>
    </xf>
    <xf numFmtId="0" fontId="4" fillId="0" borderId="0" xfId="0" applyFont="1" applyBorder="1"/>
    <xf numFmtId="0" fontId="10" fillId="3" borderId="1" xfId="0" applyFont="1" applyFill="1" applyBorder="1" applyAlignment="1">
      <alignment vertical="center" wrapText="1"/>
    </xf>
    <xf numFmtId="0" fontId="10" fillId="3" borderId="1" xfId="0" applyFont="1" applyFill="1" applyBorder="1" applyAlignment="1">
      <alignment horizontal="right" vertical="center" wrapText="1"/>
    </xf>
    <xf numFmtId="10" fontId="10" fillId="3" borderId="1" xfId="0" applyNumberFormat="1" applyFont="1" applyFill="1" applyBorder="1" applyAlignment="1">
      <alignment horizontal="center" vertical="center" wrapText="1"/>
    </xf>
    <xf numFmtId="164" fontId="10" fillId="3" borderId="1" xfId="0" applyNumberFormat="1" applyFont="1" applyFill="1" applyBorder="1" applyAlignment="1">
      <alignment horizontal="right"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0" fontId="6" fillId="0" borderId="1" xfId="0" applyFont="1" applyFill="1" applyBorder="1" applyAlignment="1">
      <alignment vertical="center" wrapText="1"/>
    </xf>
    <xf numFmtId="0" fontId="9" fillId="0" borderId="1" xfId="0" applyFont="1" applyFill="1" applyBorder="1" applyAlignment="1">
      <alignment horizontal="right" vertical="center" wrapText="1"/>
    </xf>
    <xf numFmtId="164" fontId="9" fillId="0" borderId="1" xfId="1" applyNumberFormat="1" applyFont="1" applyFill="1" applyBorder="1" applyAlignment="1">
      <alignment horizontal="righ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right" vertical="center" wrapText="1"/>
    </xf>
    <xf numFmtId="164" fontId="9" fillId="3" borderId="1" xfId="1" applyNumberFormat="1" applyFont="1" applyFill="1" applyBorder="1" applyAlignment="1">
      <alignment horizontal="right" vertical="center" wrapText="1"/>
    </xf>
    <xf numFmtId="0" fontId="11" fillId="4" borderId="1" xfId="0" applyFont="1" applyFill="1" applyBorder="1" applyAlignment="1">
      <alignment vertical="center" wrapText="1"/>
    </xf>
    <xf numFmtId="10" fontId="11" fillId="4" borderId="1" xfId="0" applyNumberFormat="1" applyFont="1" applyFill="1" applyBorder="1" applyAlignment="1">
      <alignment horizontal="center" vertical="center" wrapText="1"/>
    </xf>
    <xf numFmtId="164" fontId="11" fillId="4" borderId="1" xfId="0" applyNumberFormat="1" applyFont="1" applyFill="1" applyBorder="1" applyAlignment="1">
      <alignment horizontal="right" vertical="center" wrapText="1"/>
    </xf>
    <xf numFmtId="0" fontId="8" fillId="3" borderId="1" xfId="0" applyFont="1" applyFill="1" applyBorder="1" applyAlignment="1">
      <alignment vertical="center" wrapText="1"/>
    </xf>
    <xf numFmtId="0" fontId="12" fillId="0" borderId="0" xfId="0" applyFont="1" applyAlignment="1">
      <alignment horizontal="center"/>
    </xf>
    <xf numFmtId="0" fontId="0" fillId="0" borderId="0" xfId="0" applyAlignment="1">
      <alignment horizontal="center"/>
    </xf>
    <xf numFmtId="0" fontId="12" fillId="0" borderId="0" xfId="0" applyFont="1" applyAlignment="1">
      <alignment horizontal="center" wrapText="1"/>
    </xf>
    <xf numFmtId="0" fontId="13" fillId="0" borderId="0" xfId="0" applyFont="1" applyAlignment="1">
      <alignment horizontal="center"/>
    </xf>
    <xf numFmtId="0" fontId="15" fillId="0" borderId="0" xfId="3" applyFont="1" applyAlignment="1">
      <alignment horizontal="center"/>
    </xf>
    <xf numFmtId="0" fontId="16" fillId="0" borderId="0" xfId="0" applyFont="1" applyAlignment="1">
      <alignment horizontal="center"/>
    </xf>
    <xf numFmtId="0" fontId="17" fillId="0" borderId="0" xfId="0" applyFont="1" applyAlignment="1">
      <alignment horizontal="center" vertical="center"/>
    </xf>
    <xf numFmtId="0" fontId="18" fillId="0" borderId="0" xfId="0" applyFont="1" applyAlignment="1">
      <alignment horizontal="justify" vertical="center"/>
    </xf>
    <xf numFmtId="0" fontId="4" fillId="0" borderId="0" xfId="0" applyFont="1" applyAlignment="1">
      <alignment horizontal="justify" vertical="center"/>
    </xf>
    <xf numFmtId="0" fontId="20" fillId="0" borderId="0" xfId="0" applyFont="1" applyAlignment="1">
      <alignment horizontal="justify" vertical="center"/>
    </xf>
    <xf numFmtId="0" fontId="21" fillId="0" borderId="0" xfId="0" applyFont="1" applyAlignment="1">
      <alignment horizontal="justify" vertical="center"/>
    </xf>
    <xf numFmtId="0" fontId="23" fillId="0" borderId="0" xfId="0" applyFont="1" applyAlignment="1">
      <alignment vertical="center"/>
    </xf>
    <xf numFmtId="0" fontId="25"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0" fontId="19" fillId="0" borderId="0" xfId="0" applyFont="1" applyAlignment="1">
      <alignment horizontal="left" vertical="center" wrapText="1"/>
    </xf>
    <xf numFmtId="0" fontId="0" fillId="0" borderId="0" xfId="0" applyAlignment="1">
      <alignment horizontal="left" vertical="center" wrapText="1" indent="1"/>
    </xf>
    <xf numFmtId="0" fontId="26" fillId="0" borderId="0" xfId="0" applyFont="1" applyAlignment="1">
      <alignment horizontal="left" vertical="center" wrapText="1" indent="1"/>
    </xf>
    <xf numFmtId="0" fontId="26" fillId="0" borderId="0" xfId="0" applyFont="1" applyAlignment="1">
      <alignment horizontal="left" vertical="center" wrapText="1" indent="2"/>
    </xf>
    <xf numFmtId="0" fontId="24" fillId="0" borderId="0" xfId="0" applyFont="1" applyAlignment="1">
      <alignment horizontal="center" vertical="center"/>
    </xf>
    <xf numFmtId="0" fontId="28" fillId="0" borderId="0" xfId="0" applyFont="1" applyAlignment="1">
      <alignment horizontal="justify" vertical="center"/>
    </xf>
    <xf numFmtId="164" fontId="2" fillId="0" borderId="0" xfId="0" applyNumberFormat="1" applyFont="1"/>
    <xf numFmtId="0" fontId="11" fillId="5" borderId="1" xfId="0" applyFont="1" applyFill="1" applyBorder="1" applyAlignment="1">
      <alignment vertical="center" wrapText="1"/>
    </xf>
    <xf numFmtId="10" fontId="11" fillId="5" borderId="1" xfId="2" applyNumberFormat="1" applyFont="1" applyFill="1" applyBorder="1" applyAlignment="1">
      <alignment horizontal="center" vertical="center" wrapText="1"/>
    </xf>
    <xf numFmtId="164" fontId="11" fillId="5" borderId="1" xfId="0" applyNumberFormat="1" applyFont="1" applyFill="1" applyBorder="1" applyAlignment="1">
      <alignment horizontal="right" vertical="center" wrapText="1"/>
    </xf>
    <xf numFmtId="10" fontId="11" fillId="5"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10" fontId="10" fillId="4" borderId="1" xfId="0" applyNumberFormat="1" applyFont="1" applyFill="1" applyBorder="1" applyAlignment="1">
      <alignment horizontal="center" vertical="center" wrapText="1"/>
    </xf>
    <xf numFmtId="164" fontId="10" fillId="4" borderId="1" xfId="0" applyNumberFormat="1" applyFont="1" applyFill="1" applyBorder="1" applyAlignment="1">
      <alignment horizontal="right" vertical="center" wrapText="1"/>
    </xf>
    <xf numFmtId="10" fontId="10" fillId="4" borderId="1" xfId="2" applyNumberFormat="1" applyFont="1" applyFill="1" applyBorder="1" applyAlignment="1">
      <alignment horizontal="center" vertical="center" wrapText="1"/>
    </xf>
    <xf numFmtId="44" fontId="2" fillId="0" borderId="0" xfId="4" applyFont="1"/>
    <xf numFmtId="44" fontId="0" fillId="0" borderId="0" xfId="4" applyFont="1"/>
    <xf numFmtId="0" fontId="30" fillId="3" borderId="2"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0" fillId="0" borderId="0" xfId="0" applyAlignment="1">
      <alignment horizontal="center"/>
    </xf>
    <xf numFmtId="0" fontId="22"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5">
    <cellStyle name="Collegamento ipertestuale" xfId="3" builtinId="8"/>
    <cellStyle name="Migliaia" xfId="1" builtinId="3"/>
    <cellStyle name="Normale" xfId="0" builtinId="0"/>
    <cellStyle name="Percentuale" xfId="2" builtinId="5"/>
    <cellStyle name="Valuta"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400048</xdr:rowOff>
    </xdr:from>
    <xdr:to>
      <xdr:col>1</xdr:col>
      <xdr:colOff>6696000</xdr:colOff>
      <xdr:row>27</xdr:row>
      <xdr:rowOff>172610</xdr:rowOff>
    </xdr:to>
    <xdr:pic>
      <xdr:nvPicPr>
        <xdr:cNvPr id="2" name="Immagin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133473"/>
          <a:ext cx="6696000" cy="4792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1017300</xdr:colOff>
      <xdr:row>0</xdr:row>
      <xdr:rowOff>666867</xdr:rowOff>
    </xdr:to>
    <xdr:pic>
      <xdr:nvPicPr>
        <xdr:cNvPr id="3" name="Immagin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0"/>
          <a:ext cx="7380000" cy="666867"/>
        </a:xfrm>
        <a:prstGeom prst="rect">
          <a:avLst/>
        </a:prstGeom>
      </xdr:spPr>
    </xdr:pic>
    <xdr:clientData fLocksWithSheet="0"/>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9"/>
  <sheetViews>
    <sheetView workbookViewId="0"/>
  </sheetViews>
  <sheetFormatPr defaultRowHeight="15" x14ac:dyDescent="0.25"/>
  <cols>
    <col min="1" max="1" width="160.7109375" style="31" customWidth="1"/>
  </cols>
  <sheetData>
    <row r="2" spans="1:1" ht="27.75" x14ac:dyDescent="0.4">
      <c r="A2" s="30" t="s">
        <v>14</v>
      </c>
    </row>
    <row r="3" spans="1:1" x14ac:dyDescent="0.25">
      <c r="A3" s="31" t="s">
        <v>10</v>
      </c>
    </row>
    <row r="4" spans="1:1" ht="27.75" x14ac:dyDescent="0.4">
      <c r="A4" s="30" t="s">
        <v>11</v>
      </c>
    </row>
    <row r="8" spans="1:1" ht="27.75" x14ac:dyDescent="0.4">
      <c r="A8" s="30" t="s">
        <v>12</v>
      </c>
    </row>
    <row r="9" spans="1:1" ht="55.5" x14ac:dyDescent="0.4">
      <c r="A9" s="32" t="s">
        <v>13</v>
      </c>
    </row>
    <row r="13" spans="1:1" ht="27" x14ac:dyDescent="0.35">
      <c r="A13" s="33" t="s">
        <v>20</v>
      </c>
    </row>
    <row r="17" spans="1:1" ht="26.25" x14ac:dyDescent="0.4">
      <c r="A17" s="34" t="s">
        <v>15</v>
      </c>
    </row>
    <row r="19" spans="1:1" ht="26.25" x14ac:dyDescent="0.4">
      <c r="A19" s="34" t="s">
        <v>16</v>
      </c>
    </row>
  </sheetData>
  <hyperlinks>
    <hyperlink ref="A17" location="Descrizione!A1" display="Click qui per la descrizione del progetto"/>
    <hyperlink ref="A19" location="'Matrice Acquisti'!A1" display="Click qui per la Matrice Acquisti"/>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11"/>
  <sheetViews>
    <sheetView workbookViewId="0">
      <selection activeCell="B1" sqref="B1"/>
    </sheetView>
  </sheetViews>
  <sheetFormatPr defaultRowHeight="15" x14ac:dyDescent="0.25"/>
  <cols>
    <col min="2" max="2" width="100.7109375" customWidth="1"/>
  </cols>
  <sheetData>
    <row r="1" spans="2:2" ht="26.25" x14ac:dyDescent="0.4">
      <c r="B1" s="34" t="s">
        <v>16</v>
      </c>
    </row>
    <row r="2" spans="2:2" ht="31.5" x14ac:dyDescent="0.5">
      <c r="B2" s="35" t="s">
        <v>17</v>
      </c>
    </row>
    <row r="3" spans="2:2" ht="31.5" x14ac:dyDescent="0.5">
      <c r="B3" s="35" t="s">
        <v>20</v>
      </c>
    </row>
    <row r="4" spans="2:2" x14ac:dyDescent="0.25">
      <c r="B4" s="38"/>
    </row>
    <row r="5" spans="2:2" x14ac:dyDescent="0.25">
      <c r="B5" s="38"/>
    </row>
    <row r="6" spans="2:2" x14ac:dyDescent="0.25">
      <c r="B6" s="38"/>
    </row>
    <row r="7" spans="2:2" ht="15.75" x14ac:dyDescent="0.25">
      <c r="B7" s="39"/>
    </row>
    <row r="8" spans="2:2" x14ac:dyDescent="0.25">
      <c r="B8" s="38"/>
    </row>
    <row r="9" spans="2:2" x14ac:dyDescent="0.25">
      <c r="B9" s="38"/>
    </row>
    <row r="10" spans="2:2" x14ac:dyDescent="0.25">
      <c r="B10" s="38"/>
    </row>
    <row r="11" spans="2:2" x14ac:dyDescent="0.25">
      <c r="B11" s="38"/>
    </row>
    <row r="12" spans="2:2" x14ac:dyDescent="0.25">
      <c r="B12" s="38"/>
    </row>
    <row r="13" spans="2:2" x14ac:dyDescent="0.25">
      <c r="B13" s="38"/>
    </row>
    <row r="14" spans="2:2" ht="15.75" x14ac:dyDescent="0.25">
      <c r="B14" s="39"/>
    </row>
    <row r="15" spans="2:2" x14ac:dyDescent="0.25">
      <c r="B15" s="38"/>
    </row>
    <row r="16" spans="2:2" x14ac:dyDescent="0.25">
      <c r="B16" s="38"/>
    </row>
    <row r="17" spans="2:2" x14ac:dyDescent="0.25">
      <c r="B17" s="37"/>
    </row>
    <row r="18" spans="2:2" x14ac:dyDescent="0.25">
      <c r="B18" s="38"/>
    </row>
    <row r="19" spans="2:2" x14ac:dyDescent="0.25">
      <c r="B19" s="38"/>
    </row>
    <row r="20" spans="2:2" x14ac:dyDescent="0.25">
      <c r="B20" s="38"/>
    </row>
    <row r="21" spans="2:2" x14ac:dyDescent="0.25">
      <c r="B21" s="38"/>
    </row>
    <row r="22" spans="2:2" x14ac:dyDescent="0.25">
      <c r="B22" s="40"/>
    </row>
    <row r="23" spans="2:2" ht="15.75" x14ac:dyDescent="0.25">
      <c r="B23" s="39"/>
    </row>
    <row r="24" spans="2:2" ht="15.75" x14ac:dyDescent="0.25">
      <c r="B24" s="39"/>
    </row>
    <row r="25" spans="2:2" ht="15.75" x14ac:dyDescent="0.25">
      <c r="B25" s="39"/>
    </row>
    <row r="26" spans="2:2" x14ac:dyDescent="0.25">
      <c r="B26" s="38"/>
    </row>
    <row r="27" spans="2:2" x14ac:dyDescent="0.25">
      <c r="B27" s="38"/>
    </row>
    <row r="28" spans="2:2" x14ac:dyDescent="0.25">
      <c r="B28" s="37"/>
    </row>
    <row r="29" spans="2:2" x14ac:dyDescent="0.25">
      <c r="B29" s="38"/>
    </row>
    <row r="30" spans="2:2" ht="24" customHeight="1" x14ac:dyDescent="0.25">
      <c r="B30" s="36" t="s">
        <v>45</v>
      </c>
    </row>
    <row r="31" spans="2:2" x14ac:dyDescent="0.25">
      <c r="B31" s="40" t="s">
        <v>35</v>
      </c>
    </row>
    <row r="32" spans="2:2" ht="15.75" x14ac:dyDescent="0.25">
      <c r="B32" s="49"/>
    </row>
    <row r="33" spans="2:2" ht="18" x14ac:dyDescent="0.25">
      <c r="B33" s="36" t="s">
        <v>18</v>
      </c>
    </row>
    <row r="34" spans="2:2" ht="30" x14ac:dyDescent="0.25">
      <c r="B34" s="40" t="s">
        <v>36</v>
      </c>
    </row>
    <row r="35" spans="2:2" ht="15.75" x14ac:dyDescent="0.25">
      <c r="B35" s="49"/>
    </row>
    <row r="36" spans="2:2" ht="15.75" x14ac:dyDescent="0.25">
      <c r="B36" s="49" t="s">
        <v>19</v>
      </c>
    </row>
    <row r="37" spans="2:2" ht="42.75" x14ac:dyDescent="0.25">
      <c r="B37" s="38" t="s">
        <v>21</v>
      </c>
    </row>
    <row r="38" spans="2:2" ht="42.75" x14ac:dyDescent="0.25">
      <c r="B38" s="38" t="s">
        <v>46</v>
      </c>
    </row>
    <row r="39" spans="2:2" ht="28.5" x14ac:dyDescent="0.25">
      <c r="B39" s="38" t="s">
        <v>22</v>
      </c>
    </row>
    <row r="40" spans="2:2" x14ac:dyDescent="0.25">
      <c r="B40" s="38"/>
    </row>
    <row r="41" spans="2:2" ht="85.5" x14ac:dyDescent="0.25">
      <c r="B41" s="38" t="s">
        <v>23</v>
      </c>
    </row>
    <row r="42" spans="2:2" x14ac:dyDescent="0.25">
      <c r="B42" s="38" t="s">
        <v>24</v>
      </c>
    </row>
    <row r="43" spans="2:2" ht="29.25" x14ac:dyDescent="0.25">
      <c r="B43" s="50" t="s">
        <v>25</v>
      </c>
    </row>
    <row r="44" spans="2:2" x14ac:dyDescent="0.25">
      <c r="B44" s="50" t="s">
        <v>26</v>
      </c>
    </row>
    <row r="45" spans="2:2" x14ac:dyDescent="0.25">
      <c r="B45" s="50" t="s">
        <v>27</v>
      </c>
    </row>
    <row r="46" spans="2:2" x14ac:dyDescent="0.25">
      <c r="B46" s="50" t="s">
        <v>28</v>
      </c>
    </row>
    <row r="47" spans="2:2" x14ac:dyDescent="0.25">
      <c r="B47" s="50" t="s">
        <v>29</v>
      </c>
    </row>
    <row r="48" spans="2:2" ht="29.25" x14ac:dyDescent="0.25">
      <c r="B48" s="50" t="s">
        <v>30</v>
      </c>
    </row>
    <row r="49" spans="2:2" x14ac:dyDescent="0.25">
      <c r="B49" s="50" t="s">
        <v>31</v>
      </c>
    </row>
    <row r="50" spans="2:2" x14ac:dyDescent="0.25">
      <c r="B50" s="38"/>
    </row>
    <row r="51" spans="2:2" ht="28.5" x14ac:dyDescent="0.25">
      <c r="B51" s="38" t="s">
        <v>32</v>
      </c>
    </row>
    <row r="52" spans="2:2" ht="42.75" x14ac:dyDescent="0.25">
      <c r="B52" s="38" t="s">
        <v>33</v>
      </c>
    </row>
    <row r="53" spans="2:2" ht="28.5" x14ac:dyDescent="0.25">
      <c r="B53" s="38" t="s">
        <v>47</v>
      </c>
    </row>
    <row r="54" spans="2:2" ht="28.5" x14ac:dyDescent="0.25">
      <c r="B54" s="38" t="s">
        <v>34</v>
      </c>
    </row>
    <row r="55" spans="2:2" x14ac:dyDescent="0.25">
      <c r="B55" s="38"/>
    </row>
    <row r="56" spans="2:2" x14ac:dyDescent="0.25">
      <c r="B56" s="38"/>
    </row>
    <row r="57" spans="2:2" ht="26.25" x14ac:dyDescent="0.4">
      <c r="B57" s="34" t="s">
        <v>16</v>
      </c>
    </row>
    <row r="58" spans="2:2" ht="15.75" x14ac:dyDescent="0.25">
      <c r="B58" s="39"/>
    </row>
    <row r="59" spans="2:2" x14ac:dyDescent="0.25">
      <c r="B59" s="38"/>
    </row>
    <row r="60" spans="2:2" x14ac:dyDescent="0.25">
      <c r="B60" s="38"/>
    </row>
    <row r="61" spans="2:2" x14ac:dyDescent="0.25">
      <c r="B61" s="38"/>
    </row>
    <row r="62" spans="2:2" x14ac:dyDescent="0.25">
      <c r="B62" s="38"/>
    </row>
    <row r="63" spans="2:2" ht="15.75" x14ac:dyDescent="0.25">
      <c r="B63" s="39"/>
    </row>
    <row r="64" spans="2:2" x14ac:dyDescent="0.25">
      <c r="B64" s="38"/>
    </row>
    <row r="65" spans="2:2" x14ac:dyDescent="0.25">
      <c r="B65" s="38"/>
    </row>
    <row r="66" spans="2:2" x14ac:dyDescent="0.25">
      <c r="B66" s="38"/>
    </row>
    <row r="67" spans="2:2" x14ac:dyDescent="0.25">
      <c r="B67" s="38"/>
    </row>
    <row r="68" spans="2:2" x14ac:dyDescent="0.25">
      <c r="B68" s="38"/>
    </row>
    <row r="69" spans="2:2" x14ac:dyDescent="0.25">
      <c r="B69" s="38"/>
    </row>
    <row r="70" spans="2:2" ht="15.75" x14ac:dyDescent="0.25">
      <c r="B70" s="39"/>
    </row>
    <row r="71" spans="2:2" x14ac:dyDescent="0.25">
      <c r="B71" s="38"/>
    </row>
    <row r="72" spans="2:2" x14ac:dyDescent="0.25">
      <c r="B72" s="38"/>
    </row>
    <row r="73" spans="2:2" x14ac:dyDescent="0.25">
      <c r="B73" s="37"/>
    </row>
    <row r="74" spans="2:2" x14ac:dyDescent="0.25">
      <c r="B74" s="38"/>
    </row>
    <row r="75" spans="2:2" x14ac:dyDescent="0.25">
      <c r="B75" s="38"/>
    </row>
    <row r="76" spans="2:2" x14ac:dyDescent="0.25">
      <c r="B76" s="38"/>
    </row>
    <row r="77" spans="2:2" x14ac:dyDescent="0.25">
      <c r="B77" s="38"/>
    </row>
    <row r="78" spans="2:2" x14ac:dyDescent="0.25">
      <c r="B78" s="40"/>
    </row>
    <row r="79" spans="2:2" ht="15.75" x14ac:dyDescent="0.25">
      <c r="B79" s="39"/>
    </row>
    <row r="80" spans="2:2" x14ac:dyDescent="0.25">
      <c r="B80" s="38"/>
    </row>
    <row r="81" spans="2:2" x14ac:dyDescent="0.25">
      <c r="B81" s="37"/>
    </row>
    <row r="82" spans="2:2" x14ac:dyDescent="0.25">
      <c r="B82" s="38"/>
    </row>
    <row r="83" spans="2:2" x14ac:dyDescent="0.25">
      <c r="B83" s="38"/>
    </row>
    <row r="84" spans="2:2" x14ac:dyDescent="0.25">
      <c r="B84" s="38"/>
    </row>
    <row r="85" spans="2:2" x14ac:dyDescent="0.25">
      <c r="B85" s="38"/>
    </row>
    <row r="86" spans="2:2" ht="15.75" x14ac:dyDescent="0.25">
      <c r="B86" s="41"/>
    </row>
    <row r="87" spans="2:2" ht="15.75" x14ac:dyDescent="0.25">
      <c r="B87" s="39"/>
    </row>
    <row r="88" spans="2:2" x14ac:dyDescent="0.25">
      <c r="B88" s="38"/>
    </row>
    <row r="89" spans="2:2" x14ac:dyDescent="0.25">
      <c r="B89" s="37"/>
    </row>
    <row r="90" spans="2:2" x14ac:dyDescent="0.25">
      <c r="B90" s="38"/>
    </row>
    <row r="91" spans="2:2" x14ac:dyDescent="0.25">
      <c r="B91" s="38"/>
    </row>
    <row r="92" spans="2:2" x14ac:dyDescent="0.25">
      <c r="B92" s="37"/>
    </row>
    <row r="93" spans="2:2" x14ac:dyDescent="0.25">
      <c r="B93" s="38"/>
    </row>
    <row r="94" spans="2:2" x14ac:dyDescent="0.25">
      <c r="B94" s="38"/>
    </row>
    <row r="95" spans="2:2" x14ac:dyDescent="0.25">
      <c r="B95" s="38"/>
    </row>
    <row r="96" spans="2:2" x14ac:dyDescent="0.25">
      <c r="B96" s="38"/>
    </row>
    <row r="97" spans="2:2" ht="20.25" x14ac:dyDescent="0.25">
      <c r="B97" s="42"/>
    </row>
    <row r="98" spans="2:2" ht="15.75" x14ac:dyDescent="0.25">
      <c r="B98" s="39"/>
    </row>
    <row r="99" spans="2:2" x14ac:dyDescent="0.25">
      <c r="B99" s="43"/>
    </row>
    <row r="100" spans="2:2" x14ac:dyDescent="0.25">
      <c r="B100" s="44"/>
    </row>
    <row r="101" spans="2:2" x14ac:dyDescent="0.25">
      <c r="B101" s="45"/>
    </row>
    <row r="102" spans="2:2" x14ac:dyDescent="0.25">
      <c r="B102" s="46"/>
    </row>
    <row r="103" spans="2:2" x14ac:dyDescent="0.25">
      <c r="B103" s="47"/>
    </row>
    <row r="104" spans="2:2" x14ac:dyDescent="0.25">
      <c r="B104" s="47"/>
    </row>
    <row r="105" spans="2:2" x14ac:dyDescent="0.25">
      <c r="B105" s="47"/>
    </row>
    <row r="106" spans="2:2" x14ac:dyDescent="0.25">
      <c r="B106" s="47"/>
    </row>
    <row r="107" spans="2:2" x14ac:dyDescent="0.25">
      <c r="B107" s="48"/>
    </row>
    <row r="108" spans="2:2" x14ac:dyDescent="0.25">
      <c r="B108" s="48"/>
    </row>
    <row r="109" spans="2:2" x14ac:dyDescent="0.25">
      <c r="B109" s="48"/>
    </row>
    <row r="110" spans="2:2" x14ac:dyDescent="0.25">
      <c r="B110" s="47"/>
    </row>
    <row r="111" spans="2:2" x14ac:dyDescent="0.25">
      <c r="B111" s="47"/>
    </row>
  </sheetData>
  <hyperlinks>
    <hyperlink ref="B1" location="'Matrice Acquisti'!A1" display="Click qui per la Matrice Acquisti"/>
    <hyperlink ref="B57" location="'Matrice Acquisti'!A1" display="Click qui per la Matrice Acquisti"/>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tabSelected="1" workbookViewId="0"/>
  </sheetViews>
  <sheetFormatPr defaultColWidth="9" defaultRowHeight="15" x14ac:dyDescent="0.25"/>
  <cols>
    <col min="2" max="2" width="18.28515625" customWidth="1"/>
    <col min="3" max="3" width="50.7109375" style="2" customWidth="1"/>
    <col min="4" max="4" width="10.7109375" style="2" customWidth="1"/>
    <col min="5" max="5" width="15.7109375" style="4" customWidth="1"/>
    <col min="6" max="6" width="15.7109375" style="2" customWidth="1"/>
    <col min="7" max="7" width="9" style="2" customWidth="1"/>
  </cols>
  <sheetData>
    <row r="1" spans="2:11" ht="64.5" customHeight="1" x14ac:dyDescent="0.25">
      <c r="B1" s="65"/>
      <c r="C1" s="65"/>
      <c r="D1" s="65"/>
      <c r="E1" s="65"/>
      <c r="F1" s="65"/>
    </row>
    <row r="2" spans="2:11" ht="41.25" customHeight="1" x14ac:dyDescent="0.25">
      <c r="B2" s="66" t="s">
        <v>78</v>
      </c>
      <c r="C2" s="66"/>
      <c r="D2" s="66"/>
      <c r="E2" s="66"/>
      <c r="F2" s="66"/>
      <c r="G2" s="9"/>
      <c r="H2" s="9"/>
      <c r="I2" s="9"/>
      <c r="J2" s="9"/>
    </row>
    <row r="3" spans="2:11" ht="15.75" x14ac:dyDescent="0.25">
      <c r="C3" s="3"/>
    </row>
    <row r="4" spans="2:11" ht="15" customHeight="1" x14ac:dyDescent="0.25">
      <c r="B4" s="67" t="s">
        <v>0</v>
      </c>
      <c r="C4" s="67"/>
      <c r="D4" s="67"/>
      <c r="E4" s="67"/>
      <c r="F4" s="67"/>
      <c r="G4" s="10"/>
    </row>
    <row r="5" spans="2:11" s="5" customFormat="1" ht="15.75" x14ac:dyDescent="0.25">
      <c r="B5" s="62" t="s">
        <v>59</v>
      </c>
      <c r="C5" s="63"/>
      <c r="D5" s="63"/>
      <c r="E5" s="63"/>
      <c r="F5" s="64"/>
      <c r="G5"/>
    </row>
    <row r="6" spans="2:11" s="5" customFormat="1" x14ac:dyDescent="0.25">
      <c r="B6" s="18" t="s">
        <v>60</v>
      </c>
      <c r="C6" s="18" t="s">
        <v>1</v>
      </c>
      <c r="D6" s="19" t="s">
        <v>2</v>
      </c>
      <c r="E6" s="19" t="s">
        <v>3</v>
      </c>
      <c r="F6" s="19" t="s">
        <v>4</v>
      </c>
      <c r="G6"/>
    </row>
    <row r="7" spans="2:11" s="5" customFormat="1" ht="38.25" x14ac:dyDescent="0.25">
      <c r="B7" s="20" t="s">
        <v>61</v>
      </c>
      <c r="C7" s="20" t="s">
        <v>79</v>
      </c>
      <c r="D7" s="21">
        <v>1</v>
      </c>
      <c r="E7" s="22">
        <v>770</v>
      </c>
      <c r="F7" s="22">
        <f t="shared" ref="F7:F8" si="0">(D7*E7)</f>
        <v>770</v>
      </c>
      <c r="G7"/>
    </row>
    <row r="8" spans="2:11" s="5" customFormat="1" ht="38.25" x14ac:dyDescent="0.25">
      <c r="B8" s="20" t="s">
        <v>81</v>
      </c>
      <c r="C8" s="20" t="s">
        <v>82</v>
      </c>
      <c r="D8" s="21">
        <v>1</v>
      </c>
      <c r="E8" s="22">
        <v>730</v>
      </c>
      <c r="F8" s="22">
        <f t="shared" si="0"/>
        <v>730</v>
      </c>
      <c r="G8"/>
      <c r="I8" s="60"/>
      <c r="K8" s="61"/>
    </row>
    <row r="9" spans="2:11" s="5" customFormat="1" ht="15.75" x14ac:dyDescent="0.25">
      <c r="B9" s="62" t="s">
        <v>62</v>
      </c>
      <c r="C9" s="63"/>
      <c r="D9" s="63"/>
      <c r="E9" s="63"/>
      <c r="F9" s="64"/>
      <c r="G9"/>
    </row>
    <row r="10" spans="2:11" s="5" customFormat="1" x14ac:dyDescent="0.25">
      <c r="B10" s="18" t="s">
        <v>60</v>
      </c>
      <c r="C10" s="18" t="s">
        <v>1</v>
      </c>
      <c r="D10" s="19" t="s">
        <v>2</v>
      </c>
      <c r="E10" s="19" t="s">
        <v>3</v>
      </c>
      <c r="F10" s="19" t="s">
        <v>4</v>
      </c>
      <c r="G10"/>
    </row>
    <row r="11" spans="2:11" s="5" customFormat="1" ht="76.5" x14ac:dyDescent="0.25">
      <c r="B11" s="20" t="s">
        <v>63</v>
      </c>
      <c r="C11" s="20" t="s">
        <v>64</v>
      </c>
      <c r="D11" s="21">
        <v>1</v>
      </c>
      <c r="E11" s="22">
        <v>3150</v>
      </c>
      <c r="F11" s="22">
        <f>(D11*E11)</f>
        <v>3150</v>
      </c>
      <c r="G11"/>
    </row>
    <row r="12" spans="2:11" s="5" customFormat="1" ht="15.75" x14ac:dyDescent="0.25">
      <c r="B12" s="62" t="s">
        <v>66</v>
      </c>
      <c r="C12" s="63"/>
      <c r="D12" s="63"/>
      <c r="E12" s="63"/>
      <c r="F12" s="64"/>
      <c r="G12"/>
    </row>
    <row r="13" spans="2:11" s="5" customFormat="1" x14ac:dyDescent="0.25">
      <c r="B13" s="18" t="s">
        <v>60</v>
      </c>
      <c r="C13" s="18" t="s">
        <v>1</v>
      </c>
      <c r="D13" s="19" t="s">
        <v>2</v>
      </c>
      <c r="E13" s="19" t="s">
        <v>3</v>
      </c>
      <c r="F13" s="19" t="s">
        <v>4</v>
      </c>
      <c r="G13"/>
    </row>
    <row r="14" spans="2:11" s="5" customFormat="1" ht="63.75" x14ac:dyDescent="0.2">
      <c r="B14" s="20" t="s">
        <v>67</v>
      </c>
      <c r="C14" s="20" t="s">
        <v>80</v>
      </c>
      <c r="D14" s="21">
        <v>1</v>
      </c>
      <c r="E14" s="22">
        <v>325</v>
      </c>
      <c r="F14" s="22">
        <f>(D14*E14)</f>
        <v>325</v>
      </c>
      <c r="G14" s="8"/>
    </row>
    <row r="15" spans="2:11" s="5" customFormat="1" ht="15" customHeight="1" x14ac:dyDescent="0.25">
      <c r="B15" s="62" t="s">
        <v>68</v>
      </c>
      <c r="C15" s="63"/>
      <c r="D15" s="63"/>
      <c r="E15" s="63"/>
      <c r="F15" s="64"/>
      <c r="G15"/>
    </row>
    <row r="16" spans="2:11" s="5" customFormat="1" x14ac:dyDescent="0.25">
      <c r="B16" s="18" t="s">
        <v>60</v>
      </c>
      <c r="C16" s="18" t="s">
        <v>1</v>
      </c>
      <c r="D16" s="19" t="s">
        <v>2</v>
      </c>
      <c r="E16" s="19" t="s">
        <v>3</v>
      </c>
      <c r="F16" s="19" t="s">
        <v>4</v>
      </c>
      <c r="G16"/>
    </row>
    <row r="17" spans="2:7" s="5" customFormat="1" ht="38.25" x14ac:dyDescent="0.2">
      <c r="B17" s="20" t="s">
        <v>83</v>
      </c>
      <c r="C17" s="20" t="s">
        <v>48</v>
      </c>
      <c r="D17" s="21">
        <v>1</v>
      </c>
      <c r="E17" s="22">
        <v>2200</v>
      </c>
      <c r="F17" s="22">
        <f t="shared" ref="F17:F27" si="1">(D17*E17)</f>
        <v>2200</v>
      </c>
      <c r="G17" s="8"/>
    </row>
    <row r="18" spans="2:7" s="5" customFormat="1" ht="51" x14ac:dyDescent="0.2">
      <c r="B18" s="20" t="s">
        <v>69</v>
      </c>
      <c r="C18" s="20" t="s">
        <v>49</v>
      </c>
      <c r="D18" s="21">
        <v>1</v>
      </c>
      <c r="E18" s="22">
        <v>1900</v>
      </c>
      <c r="F18" s="22">
        <f t="shared" si="1"/>
        <v>1900</v>
      </c>
      <c r="G18" s="8"/>
    </row>
    <row r="19" spans="2:7" s="5" customFormat="1" ht="89.25" x14ac:dyDescent="0.2">
      <c r="B19" s="20" t="s">
        <v>69</v>
      </c>
      <c r="C19" s="20" t="s">
        <v>42</v>
      </c>
      <c r="D19" s="21">
        <v>2</v>
      </c>
      <c r="E19" s="22">
        <v>1370</v>
      </c>
      <c r="F19" s="22">
        <f t="shared" si="1"/>
        <v>2740</v>
      </c>
      <c r="G19" s="8"/>
    </row>
    <row r="20" spans="2:7" s="5" customFormat="1" ht="63.75" x14ac:dyDescent="0.2">
      <c r="B20" s="20" t="s">
        <v>69</v>
      </c>
      <c r="C20" s="20" t="s">
        <v>37</v>
      </c>
      <c r="D20" s="21">
        <v>2</v>
      </c>
      <c r="E20" s="22">
        <v>950</v>
      </c>
      <c r="F20" s="22">
        <f t="shared" si="1"/>
        <v>1900</v>
      </c>
      <c r="G20" s="8"/>
    </row>
    <row r="21" spans="2:7" s="5" customFormat="1" ht="51" x14ac:dyDescent="0.2">
      <c r="B21" s="20" t="s">
        <v>83</v>
      </c>
      <c r="C21" s="20" t="s">
        <v>38</v>
      </c>
      <c r="D21" s="21">
        <v>2</v>
      </c>
      <c r="E21" s="22">
        <v>340</v>
      </c>
      <c r="F21" s="22">
        <f t="shared" si="1"/>
        <v>680</v>
      </c>
      <c r="G21" s="8"/>
    </row>
    <row r="22" spans="2:7" s="5" customFormat="1" ht="63.75" x14ac:dyDescent="0.2">
      <c r="B22" s="20" t="s">
        <v>83</v>
      </c>
      <c r="C22" s="20" t="s">
        <v>39</v>
      </c>
      <c r="D22" s="21">
        <v>2</v>
      </c>
      <c r="E22" s="22">
        <v>315</v>
      </c>
      <c r="F22" s="22">
        <f t="shared" si="1"/>
        <v>630</v>
      </c>
      <c r="G22" s="8"/>
    </row>
    <row r="23" spans="2:7" s="5" customFormat="1" ht="25.5" x14ac:dyDescent="0.2">
      <c r="B23" s="20" t="s">
        <v>83</v>
      </c>
      <c r="C23" s="20" t="s">
        <v>43</v>
      </c>
      <c r="D23" s="21">
        <v>1</v>
      </c>
      <c r="E23" s="22">
        <v>40</v>
      </c>
      <c r="F23" s="22">
        <f t="shared" si="1"/>
        <v>40</v>
      </c>
      <c r="G23" s="8"/>
    </row>
    <row r="24" spans="2:7" s="5" customFormat="1" ht="25.5" x14ac:dyDescent="0.2">
      <c r="B24" s="20" t="s">
        <v>70</v>
      </c>
      <c r="C24" s="20" t="s">
        <v>50</v>
      </c>
      <c r="D24" s="21">
        <v>1</v>
      </c>
      <c r="E24" s="22">
        <v>810</v>
      </c>
      <c r="F24" s="22">
        <f t="shared" si="1"/>
        <v>810</v>
      </c>
      <c r="G24" s="8"/>
    </row>
    <row r="25" spans="2:7" s="5" customFormat="1" ht="76.5" x14ac:dyDescent="0.2">
      <c r="B25" s="20" t="s">
        <v>71</v>
      </c>
      <c r="C25" s="20" t="s">
        <v>41</v>
      </c>
      <c r="D25" s="21">
        <v>1</v>
      </c>
      <c r="E25" s="22">
        <v>430</v>
      </c>
      <c r="F25" s="22">
        <f t="shared" si="1"/>
        <v>430</v>
      </c>
      <c r="G25" s="8"/>
    </row>
    <row r="26" spans="2:7" s="5" customFormat="1" ht="63.75" x14ac:dyDescent="0.2">
      <c r="B26" s="20" t="s">
        <v>65</v>
      </c>
      <c r="C26" s="20" t="s">
        <v>44</v>
      </c>
      <c r="D26" s="21">
        <v>1</v>
      </c>
      <c r="E26" s="22">
        <v>180</v>
      </c>
      <c r="F26" s="22">
        <f t="shared" si="1"/>
        <v>180</v>
      </c>
      <c r="G26" s="8"/>
    </row>
    <row r="27" spans="2:7" s="5" customFormat="1" ht="63.75" x14ac:dyDescent="0.2">
      <c r="B27" s="20" t="s">
        <v>65</v>
      </c>
      <c r="C27" s="20" t="s">
        <v>40</v>
      </c>
      <c r="D27" s="21">
        <v>1</v>
      </c>
      <c r="E27" s="22">
        <v>915</v>
      </c>
      <c r="F27" s="22">
        <f t="shared" si="1"/>
        <v>915</v>
      </c>
      <c r="G27" s="8"/>
    </row>
    <row r="28" spans="2:7" s="5" customFormat="1" ht="25.5" x14ac:dyDescent="0.2">
      <c r="B28" s="23" t="s">
        <v>5</v>
      </c>
      <c r="C28" s="23"/>
      <c r="D28" s="24"/>
      <c r="E28" s="25"/>
      <c r="F28" s="25">
        <f>SUM(F7:F27)</f>
        <v>17400</v>
      </c>
      <c r="G28" s="8"/>
    </row>
    <row r="29" spans="2:7" s="5" customFormat="1" x14ac:dyDescent="0.2">
      <c r="D29" s="5" t="s">
        <v>72</v>
      </c>
      <c r="F29" s="51">
        <f>17000-F28</f>
        <v>-400</v>
      </c>
      <c r="G29" s="8"/>
    </row>
    <row r="30" spans="2:7" s="5" customFormat="1" x14ac:dyDescent="0.2">
      <c r="C30" s="1"/>
      <c r="D30" s="5" t="s">
        <v>73</v>
      </c>
      <c r="E30" s="4"/>
      <c r="F30" s="51">
        <f>20400-F28</f>
        <v>3000</v>
      </c>
      <c r="G30" s="8"/>
    </row>
    <row r="31" spans="2:7" s="5" customFormat="1" x14ac:dyDescent="0.2">
      <c r="C31" s="1"/>
      <c r="D31" s="2"/>
      <c r="E31" s="4"/>
      <c r="F31" s="13"/>
      <c r="G31" s="8"/>
    </row>
    <row r="32" spans="2:7" s="6" customFormat="1" ht="25.5" x14ac:dyDescent="0.25">
      <c r="C32" s="14" t="s">
        <v>7</v>
      </c>
      <c r="D32" s="29" t="s">
        <v>6</v>
      </c>
      <c r="E32" s="15" t="s">
        <v>8</v>
      </c>
      <c r="F32" s="12"/>
    </row>
    <row r="33" spans="3:7" s="6" customFormat="1" ht="12.75" x14ac:dyDescent="0.25">
      <c r="C33" s="52" t="s">
        <v>51</v>
      </c>
      <c r="D33" s="53">
        <v>0.02</v>
      </c>
      <c r="E33" s="54">
        <f>$E$40/$D$40*D33</f>
        <v>400</v>
      </c>
      <c r="F33" s="12"/>
    </row>
    <row r="34" spans="3:7" s="6" customFormat="1" ht="12.75" x14ac:dyDescent="0.25">
      <c r="C34" s="52" t="s">
        <v>52</v>
      </c>
      <c r="D34" s="53">
        <v>0.02</v>
      </c>
      <c r="E34" s="54">
        <f t="shared" ref="E34:E38" si="2">$E$40/$D$40*D34</f>
        <v>400</v>
      </c>
      <c r="F34" s="12"/>
    </row>
    <row r="35" spans="3:7" s="6" customFormat="1" ht="12.75" x14ac:dyDescent="0.25">
      <c r="C35" s="52" t="s">
        <v>53</v>
      </c>
      <c r="D35" s="53">
        <v>0.04</v>
      </c>
      <c r="E35" s="54">
        <f t="shared" si="2"/>
        <v>800</v>
      </c>
      <c r="F35" s="12"/>
    </row>
    <row r="36" spans="3:7" s="6" customFormat="1" ht="12.75" x14ac:dyDescent="0.25">
      <c r="C36" s="52" t="s">
        <v>54</v>
      </c>
      <c r="D36" s="55">
        <v>0.02</v>
      </c>
      <c r="E36" s="54">
        <f t="shared" si="2"/>
        <v>400</v>
      </c>
      <c r="F36" s="12"/>
    </row>
    <row r="37" spans="3:7" s="6" customFormat="1" ht="12.75" x14ac:dyDescent="0.25">
      <c r="C37" s="52" t="s">
        <v>55</v>
      </c>
      <c r="D37" s="55">
        <v>0.01</v>
      </c>
      <c r="E37" s="54">
        <f t="shared" si="2"/>
        <v>200</v>
      </c>
      <c r="F37" s="12"/>
    </row>
    <row r="38" spans="3:7" s="6" customFormat="1" ht="12.75" x14ac:dyDescent="0.25">
      <c r="C38" s="52" t="s">
        <v>56</v>
      </c>
      <c r="D38" s="55">
        <v>0.02</v>
      </c>
      <c r="E38" s="54">
        <f t="shared" si="2"/>
        <v>400</v>
      </c>
      <c r="F38" s="12"/>
    </row>
    <row r="39" spans="3:7" s="6" customFormat="1" ht="12.75" x14ac:dyDescent="0.25">
      <c r="C39" s="56" t="s">
        <v>74</v>
      </c>
      <c r="D39" s="57">
        <f>SUM(D33:D38)</f>
        <v>0.13</v>
      </c>
      <c r="E39" s="58">
        <f>SUM(E33:E38)</f>
        <v>2600</v>
      </c>
      <c r="F39" s="12"/>
    </row>
    <row r="40" spans="3:7" s="6" customFormat="1" ht="25.5" x14ac:dyDescent="0.2">
      <c r="C40" s="26" t="s">
        <v>75</v>
      </c>
      <c r="D40" s="59">
        <v>0.87</v>
      </c>
      <c r="E40" s="58">
        <f>F28</f>
        <v>17400</v>
      </c>
      <c r="F40" s="2"/>
      <c r="G40" s="12"/>
    </row>
    <row r="41" spans="3:7" x14ac:dyDescent="0.25">
      <c r="C41" s="26" t="s">
        <v>76</v>
      </c>
      <c r="D41" s="27"/>
      <c r="E41" s="28">
        <v>0</v>
      </c>
    </row>
    <row r="42" spans="3:7" x14ac:dyDescent="0.25">
      <c r="C42" s="14" t="s">
        <v>77</v>
      </c>
      <c r="D42" s="16">
        <f>SUM(D39:D40)</f>
        <v>1</v>
      </c>
      <c r="E42" s="17">
        <f>SUM(E39:E40)</f>
        <v>20000</v>
      </c>
    </row>
    <row r="44" spans="3:7" x14ac:dyDescent="0.25">
      <c r="C44" s="7" t="s">
        <v>57</v>
      </c>
    </row>
    <row r="45" spans="3:7" x14ac:dyDescent="0.25">
      <c r="C45" s="11" t="s">
        <v>58</v>
      </c>
    </row>
    <row r="46" spans="3:7" x14ac:dyDescent="0.25">
      <c r="C46" s="11" t="s">
        <v>9</v>
      </c>
    </row>
  </sheetData>
  <mergeCells count="7">
    <mergeCell ref="B12:F12"/>
    <mergeCell ref="B15:F15"/>
    <mergeCell ref="B1:F1"/>
    <mergeCell ref="B2:F2"/>
    <mergeCell ref="B4:F4"/>
    <mergeCell ref="B5:F5"/>
    <mergeCell ref="B9:F9"/>
  </mergeCells>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3</vt:i4>
      </vt:variant>
    </vt:vector>
  </HeadingPairs>
  <TitlesOfParts>
    <vt:vector size="6" baseType="lpstr">
      <vt:lpstr>Titolo</vt:lpstr>
      <vt:lpstr>Descrizione</vt:lpstr>
      <vt:lpstr>Matrice Acquisti</vt:lpstr>
      <vt:lpstr>Descrizione!Area_stampa</vt:lpstr>
      <vt:lpstr>'Matrice Acquisti'!Area_stampa</vt:lpstr>
      <vt:lpstr>Titolo!Area_stampa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2015-07-30T07:44:12Z</dcterms:created>
  <dcterms:modified xsi:type="dcterms:W3CDTF">2016-05-21T07:09:22Z</dcterms:modified>
</cp:coreProperties>
</file>