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10" yWindow="555" windowWidth="15480" windowHeight="10110" activeTab="2"/>
  </bookViews>
  <sheets>
    <sheet name="Titolo" sheetId="2" r:id="rId1"/>
    <sheet name="Descrizione" sheetId="3" r:id="rId2"/>
    <sheet name="Matrice Acquisti" sheetId="1" r:id="rId3"/>
  </sheets>
  <definedNames>
    <definedName name="_xlnm.Print_Area" localSheetId="1">Descrizione!$B$2:$B$15</definedName>
    <definedName name="_xlnm.Print_Area" localSheetId="2">'Matrice Acquisti'!$B$2:$F$45</definedName>
    <definedName name="_xlnm.Print_Area" localSheetId="0">Titolo!$A$2:$A$10</definedName>
  </definedNames>
  <calcPr calcId="145621"/>
</workbook>
</file>

<file path=xl/calcChain.xml><?xml version="1.0" encoding="utf-8"?>
<calcChain xmlns="http://schemas.openxmlformats.org/spreadsheetml/2006/main">
  <c r="F25" i="1" l="1"/>
  <c r="F22" i="1" l="1"/>
  <c r="F11" i="1"/>
  <c r="F19" i="1" l="1"/>
  <c r="F15" i="1" l="1"/>
  <c r="F16" i="1" l="1"/>
  <c r="F26" i="1" l="1"/>
  <c r="F12" i="1" l="1"/>
  <c r="F7" i="1" l="1"/>
  <c r="F8" i="1"/>
  <c r="D38" i="1" l="1"/>
  <c r="D41" i="1" s="1"/>
  <c r="F27" i="1" l="1"/>
  <c r="E39" i="1" s="1"/>
  <c r="E34" i="1" s="1"/>
  <c r="F29" i="1" l="1"/>
  <c r="F28" i="1"/>
  <c r="E37" i="1"/>
  <c r="E33" i="1"/>
  <c r="E35" i="1"/>
  <c r="E32" i="1"/>
  <c r="E36" i="1"/>
  <c r="E38" i="1" l="1"/>
  <c r="E41" i="1" s="1"/>
</calcChain>
</file>

<file path=xl/sharedStrings.xml><?xml version="1.0" encoding="utf-8"?>
<sst xmlns="http://schemas.openxmlformats.org/spreadsheetml/2006/main" count="98" uniqueCount="69">
  <si>
    <t>Voci di costo della configurazione</t>
  </si>
  <si>
    <t>Descrizione della voce</t>
  </si>
  <si>
    <t>Num. voci</t>
  </si>
  <si>
    <t>Importo Unitario</t>
  </si>
  <si>
    <t>Costo Previsto</t>
  </si>
  <si>
    <t>Totale Costo Configurazione</t>
  </si>
  <si>
    <t>Percentuale</t>
  </si>
  <si>
    <t>Voci di Costo</t>
  </si>
  <si>
    <t>Importo previsto</t>
  </si>
  <si>
    <t xml:space="preserve"> </t>
  </si>
  <si>
    <t>ASSE II -  INFRASTRUTTURE PER L’ISTRUZIONE</t>
  </si>
  <si>
    <t>PON-FESR “ PER LA SCUOLA - COMPETENZE E AMBIENTI PER L’APPRENDIMENTO”</t>
  </si>
  <si>
    <t>Click qui per la descrizione del progetto</t>
  </si>
  <si>
    <t>Click qui per la Matrice Acquisti</t>
  </si>
  <si>
    <t>A. Progettazione (max 2%)</t>
  </si>
  <si>
    <t>B. Spese organizzative e di gestione (max 2%)</t>
  </si>
  <si>
    <t>D. Piccoli adattamenti edilizi (max 6%)</t>
  </si>
  <si>
    <t>E. Pubblicità (max 2%)</t>
  </si>
  <si>
    <t>F. Collaudo (max 1%)</t>
  </si>
  <si>
    <t>G. Addestramento all'uso delle attrezzature (max 2%)</t>
  </si>
  <si>
    <t>Fornitura</t>
  </si>
  <si>
    <t>Totale Spese Generali</t>
  </si>
  <si>
    <r>
      <rPr>
        <b/>
        <sz val="10"/>
        <rFont val="Arial"/>
        <family val="2"/>
      </rPr>
      <t xml:space="preserve">TOTALE FORNITURA 
</t>
    </r>
    <r>
      <rPr>
        <sz val="10"/>
        <rFont val="Arial"/>
        <family val="2"/>
      </rPr>
      <t>C. Acquisti di beni e forniture (minimo 85%)</t>
    </r>
  </si>
  <si>
    <t>Controlli di I Livello in loco</t>
  </si>
  <si>
    <t>Totale Progetto</t>
  </si>
  <si>
    <t>Wireless Access Point e ponti radio</t>
  </si>
  <si>
    <t>In nessun caso può essere diminuita sotto al 85% la percentuale prevista per gli acquisti.</t>
  </si>
  <si>
    <t xml:space="preserve">Le percentuali alle voci  A,B,D,E,F e G possono variare solo a vantaggio della voce Acquisti (C), </t>
  </si>
  <si>
    <t>in ogni caso si ricorda l’obbligatorietà della pubblicizzazione.</t>
  </si>
  <si>
    <t>Per 85% di € 20.000 avanzano</t>
  </si>
  <si>
    <t>Per 85% di € 24.000 avanzano</t>
  </si>
  <si>
    <t>Schermi interattivi e LIM</t>
  </si>
  <si>
    <t>Schermo interattivo 55”. Multitouch a dieci punti. Risoluzione Full HD. Audio integrato. Wireless integrato. Android integrato. Corso di addestramento, Software di gestione e collaborativo.</t>
  </si>
  <si>
    <t>Armadio mobile ricarica Notebook</t>
  </si>
  <si>
    <t>Notebook, PC e tablet</t>
  </si>
  <si>
    <t>Schermi interattivi e non</t>
  </si>
  <si>
    <t>access point per esterni, hotspot per offrire informazioni utili in collegamento wireless</t>
  </si>
  <si>
    <t>Armadio mobile Porta Tablet fino a 36 posti rimodulabile per inserire 32 netbook o 18 notebook. Regolatore di carica temporizzato. Sistema di ventilazione passiva. Protezione elettrica.</t>
  </si>
  <si>
    <t>Attrezzature audio-video</t>
  </si>
  <si>
    <t>Document Camera 5 MPx con funzione di manipolazione oggetti 3D</t>
  </si>
  <si>
    <t>document camera portatile USB</t>
  </si>
  <si>
    <t>Dispositivi ibridi PC/Tablet</t>
  </si>
  <si>
    <t>Carrello e box mobile per ricarica, alloggiamento sincronizzazione notebook/tablet (anche wireless)</t>
  </si>
  <si>
    <t>Arredi mobili e modulari</t>
  </si>
  <si>
    <t>Arredi</t>
  </si>
  <si>
    <t>Banchi modulari componibili per classe dinamica, struttura in metallo con 2 ruote  frontali che consentono di spostare agevolmente il banco e permettere di creare agevolmente delle configurazioni d’aula, Piano di lavoro a forma trapezoidale in Melaminico antigraffio sagomato arrotondato risbordato in ABS</t>
  </si>
  <si>
    <t>Sedute realizzate con struttura in robusto tubolare spessore 1.5mm verniciato a polveri epossidiche in colore grigio chiaro e seduta in materiale plastico antiurto. Dimensione cm 43,5 x 43,5 x 44 .</t>
  </si>
  <si>
    <t>PC integrato Core i3, RAM 4 GB, 120 GB SSD, WiFi 802.11 AC, Windows 10 pro, con serigrafia pubblicitaria fondi FESR indelebile.</t>
  </si>
  <si>
    <t>Pc Desktop (PC fisso)</t>
  </si>
  <si>
    <t>LIM 87” formato 16:10, 4 tocchi tecnologia Ottica Multitouch + Videoproiettore ad ottica ultracorta WXGA + speaker amplificati + corso di addestramento. Software di gestione del produttore. Utilizzabile per la certificazione AICA “CERT-LIM Interactive Teacher”.</t>
  </si>
  <si>
    <t>Lavagna Interattiva Multimediale</t>
  </si>
  <si>
    <t>Access Point 802.11AC Dual Radio 867 Mbit/s con Controller Virtuale, comprensivo di installazione e collegamento al cablaggio esistente.</t>
  </si>
  <si>
    <t>Notebook ibrido PC/tablet 10,1” multi-touch, RAM 2 GB, SSD 32 GB, tastiera docking, Windows 10. Pila software didattici. Software rete didattica del produttore.</t>
  </si>
  <si>
    <t>OBIETTIVI E FINALITÀ DELLA SOLUZIONE</t>
  </si>
  <si>
    <t>LA SOLUZIONE È COMPOSTA DA:</t>
  </si>
  <si>
    <r>
      <t>n°1 Schermo Interattivo 55" con PC integrato</t>
    </r>
    <r>
      <rPr>
        <sz val="11"/>
        <color theme="1"/>
        <rFont val="Arial"/>
        <family val="2"/>
      </rPr>
      <t xml:space="preserve"> per la creazione dei contenuti interattiva. </t>
    </r>
  </si>
  <si>
    <r>
      <t>n°1 armadio mobile di ricarica</t>
    </r>
    <r>
      <rPr>
        <sz val="11"/>
        <color theme="1"/>
        <rFont val="Arial"/>
        <family val="2"/>
      </rPr>
      <t xml:space="preserve"> per la conservazione e la ricarica dei tablet/PC. </t>
    </r>
  </si>
  <si>
    <r>
      <t>n°1 LIM 87" con PC integrato</t>
    </r>
    <r>
      <rPr>
        <sz val="11"/>
        <color theme="1"/>
        <rFont val="Arial"/>
        <family val="2"/>
      </rPr>
      <t xml:space="preserve"> per la presentazione e la rielaborazione dei contenuti creati.</t>
    </r>
  </si>
  <si>
    <r>
      <t>n°1 document camera</t>
    </r>
    <r>
      <rPr>
        <sz val="11"/>
        <color theme="1"/>
        <rFont val="Arial"/>
        <family val="2"/>
      </rPr>
      <t xml:space="preserve"> per cattura e la visualizzazione interattiva dei contenuti. </t>
    </r>
  </si>
  <si>
    <r>
      <t xml:space="preserve">n°1 impianto Wireless </t>
    </r>
    <r>
      <rPr>
        <sz val="11"/>
        <color theme="1"/>
        <rFont val="Arial"/>
        <family val="2"/>
      </rPr>
      <t>per la condivisione dei contenuti e la connessione ad internet.</t>
    </r>
  </si>
  <si>
    <t>Realizzare uno spazio multifunzione per la didattica innovativa, composto da tre aree funzionali correlate ed intercambiabili: Creazione, Condivisione e Presentazione. L'ambiente si trasforma dinamicamente in base alle esigenze della didattica, consentendo sia lavori di gruppo che di classe.</t>
  </si>
  <si>
    <t xml:space="preserve"> “SPAZI ALTERNATIVI PER L'APPRENDIMENTO"</t>
  </si>
  <si>
    <t>AZIONE 10.8.1.A3</t>
  </si>
  <si>
    <t>Ambienti Multimediali</t>
  </si>
  <si>
    <t>Software per lo storage e la produzione di contenuti integrativi multimediali</t>
  </si>
  <si>
    <t xml:space="preserve">Network Attached Storage 2 TB, precaricato con Software freeware; videolezioni di inglese da livello base ad avanzato, 300 videolezioni di geometria, matematica, calcolo, aritmetica e algebra; 140 e-book in Inglese, Francese, Italiano, Spagnolo, Tedesco. </t>
  </si>
  <si>
    <r>
      <t>n°24 postazioni allievo</t>
    </r>
    <r>
      <rPr>
        <sz val="11"/>
        <color theme="1"/>
        <rFont val="Arial"/>
        <family val="2"/>
      </rPr>
      <t xml:space="preserve"> con banco modulare, sedia e tablet/PC. </t>
    </r>
  </si>
  <si>
    <r>
      <t>n°1 NAS</t>
    </r>
    <r>
      <rPr>
        <sz val="11"/>
        <color theme="1"/>
        <rFont val="Arial"/>
        <family val="2"/>
      </rPr>
      <t xml:space="preserve"> precaricato con contenuti didattici utilizzabili dalla classe. </t>
    </r>
  </si>
  <si>
    <t>SPAZIO ALTERNATIVO PER L'APPRENDIMENTO ESTESO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</si>
</sst>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€&quot;\ #,##0.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22"/>
      <color theme="1"/>
      <name val="Times New Roman"/>
      <family val="1"/>
    </font>
    <font>
      <b/>
      <sz val="22"/>
      <color rgb="FFFF0000"/>
      <name val="Times New Roman"/>
      <family val="1"/>
    </font>
    <font>
      <u/>
      <sz val="11"/>
      <color theme="10"/>
      <name val="Calibri"/>
      <family val="2"/>
      <scheme val="minor"/>
    </font>
    <font>
      <b/>
      <u/>
      <sz val="20"/>
      <color theme="10"/>
      <name val="Calibri"/>
      <family val="2"/>
      <scheme val="minor"/>
    </font>
    <font>
      <b/>
      <sz val="24"/>
      <color rgb="FFFF0000"/>
      <name val="Calibri"/>
      <family val="2"/>
      <scheme val="minor"/>
    </font>
    <font>
      <b/>
      <u/>
      <sz val="14"/>
      <color rgb="FFFF0000"/>
      <name val="Arial"/>
      <family val="2"/>
    </font>
    <font>
      <b/>
      <sz val="14"/>
      <color rgb="FFFF0000"/>
      <name val="Arial"/>
      <family val="2"/>
    </font>
    <font>
      <b/>
      <u/>
      <sz val="11"/>
      <color theme="1"/>
      <name val="Arial"/>
      <family val="2"/>
    </font>
    <font>
      <sz val="11"/>
      <color rgb="FF000000"/>
      <name val="Arial"/>
      <family val="2"/>
    </font>
    <font>
      <b/>
      <u/>
      <sz val="12"/>
      <color rgb="FF0070C0"/>
      <name val="Arial"/>
      <family val="2"/>
    </font>
    <font>
      <b/>
      <sz val="11"/>
      <color theme="1"/>
      <name val="Arial"/>
      <family val="2"/>
    </font>
    <font>
      <b/>
      <sz val="18"/>
      <color rgb="FFFF0000"/>
      <name val="Arial"/>
      <family val="2"/>
    </font>
    <font>
      <sz val="12"/>
      <color theme="1"/>
      <name val="Times New Roman"/>
      <family val="1"/>
    </font>
    <font>
      <b/>
      <sz val="12"/>
      <color rgb="FFFF0000"/>
      <name val="Arial"/>
      <family val="2"/>
    </font>
    <font>
      <b/>
      <sz val="16"/>
      <color rgb="FFFF0000"/>
      <name val="Times New Roman"/>
      <family val="1"/>
    </font>
    <font>
      <sz val="10"/>
      <color rgb="FF00000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73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/>
    <xf numFmtId="0" fontId="6" fillId="0" borderId="0" xfId="0" applyFont="1" applyBorder="1" applyAlignment="1">
      <alignment vertical="center"/>
    </xf>
    <xf numFmtId="0" fontId="4" fillId="0" borderId="0" xfId="0" applyFont="1" applyBorder="1"/>
    <xf numFmtId="0" fontId="10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right" vertical="center" wrapText="1"/>
    </xf>
    <xf numFmtId="10" fontId="10" fillId="3" borderId="1" xfId="0" applyNumberFormat="1" applyFont="1" applyFill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right" vertical="center" wrapText="1"/>
    </xf>
    <xf numFmtId="164" fontId="9" fillId="0" borderId="1" xfId="1" applyNumberFormat="1" applyFont="1" applyFill="1" applyBorder="1" applyAlignment="1">
      <alignment horizontal="right" vertical="center" wrapText="1"/>
    </xf>
    <xf numFmtId="0" fontId="9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right" vertical="center" wrapText="1"/>
    </xf>
    <xf numFmtId="164" fontId="9" fillId="3" borderId="1" xfId="1" applyNumberFormat="1" applyFont="1" applyFill="1" applyBorder="1" applyAlignment="1">
      <alignment horizontal="right" vertical="center" wrapText="1"/>
    </xf>
    <xf numFmtId="0" fontId="11" fillId="4" borderId="1" xfId="0" applyFont="1" applyFill="1" applyBorder="1" applyAlignment="1">
      <alignment vertical="center" wrapText="1"/>
    </xf>
    <xf numFmtId="10" fontId="11" fillId="4" borderId="1" xfId="0" applyNumberFormat="1" applyFont="1" applyFill="1" applyBorder="1" applyAlignment="1">
      <alignment horizontal="center" vertical="center" wrapText="1"/>
    </xf>
    <xf numFmtId="164" fontId="11" fillId="4" borderId="1" xfId="0" applyNumberFormat="1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5" fillId="0" borderId="0" xfId="3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21" fillId="0" borderId="0" xfId="0" applyFont="1" applyAlignment="1">
      <alignment horizontal="justify" vertical="center"/>
    </xf>
    <xf numFmtId="0" fontId="22" fillId="0" borderId="0" xfId="0" applyFont="1" applyAlignment="1">
      <alignment horizontal="justify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27" fillId="0" borderId="0" xfId="0" applyFont="1" applyAlignment="1">
      <alignment horizontal="left" vertical="center" wrapText="1" indent="1"/>
    </xf>
    <xf numFmtId="0" fontId="27" fillId="0" borderId="0" xfId="0" applyFont="1" applyAlignment="1">
      <alignment horizontal="left" vertical="center" wrapText="1" indent="2"/>
    </xf>
    <xf numFmtId="0" fontId="16" fillId="0" borderId="0" xfId="0" applyFont="1" applyAlignment="1">
      <alignment horizontal="center" wrapText="1"/>
    </xf>
    <xf numFmtId="0" fontId="10" fillId="4" borderId="1" xfId="0" applyFont="1" applyFill="1" applyBorder="1" applyAlignment="1">
      <alignment vertical="center" wrapText="1"/>
    </xf>
    <xf numFmtId="10" fontId="10" fillId="4" borderId="1" xfId="0" applyNumberFormat="1" applyFont="1" applyFill="1" applyBorder="1" applyAlignment="1">
      <alignment horizontal="center" vertical="center" wrapText="1"/>
    </xf>
    <xf numFmtId="164" fontId="10" fillId="4" borderId="1" xfId="0" applyNumberFormat="1" applyFont="1" applyFill="1" applyBorder="1" applyAlignment="1">
      <alignment horizontal="right" vertical="center" wrapText="1"/>
    </xf>
    <xf numFmtId="10" fontId="10" fillId="4" borderId="1" xfId="2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vertical="center" wrapText="1"/>
    </xf>
    <xf numFmtId="10" fontId="11" fillId="5" borderId="1" xfId="2" applyNumberFormat="1" applyFont="1" applyFill="1" applyBorder="1" applyAlignment="1">
      <alignment horizontal="center" vertical="center" wrapText="1"/>
    </xf>
    <xf numFmtId="164" fontId="11" fillId="5" borderId="1" xfId="0" applyNumberFormat="1" applyFont="1" applyFill="1" applyBorder="1" applyAlignment="1">
      <alignment horizontal="right" vertical="center" wrapText="1"/>
    </xf>
    <xf numFmtId="10" fontId="11" fillId="5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64" fontId="2" fillId="0" borderId="0" xfId="0" applyNumberFormat="1" applyFont="1"/>
    <xf numFmtId="0" fontId="6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right" vertical="center" wrapText="1"/>
    </xf>
    <xf numFmtId="164" fontId="9" fillId="0" borderId="1" xfId="1" applyNumberFormat="1" applyFont="1" applyFill="1" applyBorder="1" applyAlignment="1">
      <alignment horizontal="right" vertical="center" wrapText="1"/>
    </xf>
    <xf numFmtId="0" fontId="0" fillId="0" borderId="0" xfId="0"/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25" fillId="3" borderId="2" xfId="0" applyFont="1" applyFill="1" applyBorder="1" applyAlignment="1">
      <alignment horizontal="center" vertical="center" wrapText="1"/>
    </xf>
    <xf numFmtId="0" fontId="25" fillId="3" borderId="3" xfId="0" applyFont="1" applyFill="1" applyBorder="1" applyAlignment="1">
      <alignment horizontal="center" vertical="center" wrapText="1"/>
    </xf>
    <xf numFmtId="0" fontId="25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</cellXfs>
  <cellStyles count="4">
    <cellStyle name="Collegamento ipertestuale" xfId="3" builtinId="8"/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2</xdr:rowOff>
    </xdr:from>
    <xdr:to>
      <xdr:col>1</xdr:col>
      <xdr:colOff>6696000</xdr:colOff>
      <xdr:row>2</xdr:row>
      <xdr:rowOff>4029350</xdr:rowOff>
    </xdr:to>
    <xdr:pic>
      <xdr:nvPicPr>
        <xdr:cNvPr id="4" name="Immagin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33427"/>
          <a:ext cx="6696000" cy="40293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5</xdr:col>
      <xdr:colOff>1017300</xdr:colOff>
      <xdr:row>0</xdr:row>
      <xdr:rowOff>666867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0"/>
          <a:ext cx="7380000" cy="666867"/>
        </a:xfrm>
        <a:prstGeom prst="rect">
          <a:avLst/>
        </a:prstGeom>
      </xdr:spPr>
    </xdr:pic>
    <xdr:clientData fLocksWithSheet="0"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16"/>
  <sheetViews>
    <sheetView workbookViewId="0">
      <selection activeCell="A10" sqref="A10"/>
    </sheetView>
  </sheetViews>
  <sheetFormatPr defaultRowHeight="15" x14ac:dyDescent="0.25"/>
  <cols>
    <col min="1" max="1" width="160.7109375" style="30" customWidth="1"/>
  </cols>
  <sheetData>
    <row r="2" spans="1:1" ht="27.75" x14ac:dyDescent="0.4">
      <c r="A2" s="29" t="s">
        <v>11</v>
      </c>
    </row>
    <row r="3" spans="1:1" x14ac:dyDescent="0.25">
      <c r="A3" s="30" t="s">
        <v>9</v>
      </c>
    </row>
    <row r="4" spans="1:1" ht="27.75" x14ac:dyDescent="0.4">
      <c r="A4" s="29" t="s">
        <v>10</v>
      </c>
    </row>
    <row r="6" spans="1:1" ht="27.75" x14ac:dyDescent="0.4">
      <c r="A6" s="29" t="s">
        <v>62</v>
      </c>
    </row>
    <row r="7" spans="1:1" ht="27.75" x14ac:dyDescent="0.4">
      <c r="A7" s="31" t="s">
        <v>63</v>
      </c>
    </row>
    <row r="8" spans="1:1" ht="13.5" customHeight="1" x14ac:dyDescent="0.4">
      <c r="A8" s="31"/>
    </row>
    <row r="10" spans="1:1" ht="27" x14ac:dyDescent="0.35">
      <c r="A10" s="32" t="s">
        <v>61</v>
      </c>
    </row>
    <row r="14" spans="1:1" ht="26.25" x14ac:dyDescent="0.4">
      <c r="A14" s="33" t="s">
        <v>12</v>
      </c>
    </row>
    <row r="16" spans="1:1" ht="26.25" x14ac:dyDescent="0.4">
      <c r="A16" s="33" t="s">
        <v>13</v>
      </c>
    </row>
  </sheetData>
  <hyperlinks>
    <hyperlink ref="A14" location="Descrizione!A1" display="Click qui per la descrizione del progetto"/>
    <hyperlink ref="A16" location="'Matrice Acquisti'!A1" display="Click qui per la Matrice Acquisti"/>
  </hyperlinks>
  <pageMargins left="0.7" right="0.7" top="0.75" bottom="0.75" header="0.3" footer="0.3"/>
  <pageSetup paperSize="9"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86"/>
  <sheetViews>
    <sheetView topLeftCell="A4" workbookViewId="0">
      <selection activeCell="B17" sqref="B17"/>
    </sheetView>
  </sheetViews>
  <sheetFormatPr defaultRowHeight="15" x14ac:dyDescent="0.25"/>
  <cols>
    <col min="2" max="2" width="100.7109375" customWidth="1"/>
  </cols>
  <sheetData>
    <row r="1" spans="2:2" ht="26.25" x14ac:dyDescent="0.4">
      <c r="B1" s="33" t="s">
        <v>13</v>
      </c>
    </row>
    <row r="2" spans="2:2" ht="63" x14ac:dyDescent="0.5">
      <c r="B2" s="48" t="s">
        <v>68</v>
      </c>
    </row>
    <row r="3" spans="2:2" ht="318.75" customHeight="1" x14ac:dyDescent="0.25">
      <c r="B3" s="35"/>
    </row>
    <row r="4" spans="2:2" ht="18" x14ac:dyDescent="0.25">
      <c r="B4" s="63" t="s">
        <v>53</v>
      </c>
    </row>
    <row r="5" spans="2:2" ht="42.75" x14ac:dyDescent="0.25">
      <c r="B5" s="66" t="s">
        <v>60</v>
      </c>
    </row>
    <row r="6" spans="2:2" ht="18" x14ac:dyDescent="0.25">
      <c r="B6" s="64"/>
    </row>
    <row r="7" spans="2:2" ht="18" x14ac:dyDescent="0.25">
      <c r="B7" s="63" t="s">
        <v>54</v>
      </c>
    </row>
    <row r="8" spans="2:2" x14ac:dyDescent="0.25">
      <c r="B8" s="65" t="s">
        <v>66</v>
      </c>
    </row>
    <row r="9" spans="2:2" s="62" customFormat="1" x14ac:dyDescent="0.25">
      <c r="B9" s="65" t="s">
        <v>56</v>
      </c>
    </row>
    <row r="10" spans="2:2" s="62" customFormat="1" x14ac:dyDescent="0.25">
      <c r="B10" s="65" t="s">
        <v>55</v>
      </c>
    </row>
    <row r="11" spans="2:2" s="62" customFormat="1" x14ac:dyDescent="0.25">
      <c r="B11" s="65" t="s">
        <v>57</v>
      </c>
    </row>
    <row r="12" spans="2:2" s="62" customFormat="1" x14ac:dyDescent="0.25">
      <c r="B12" s="65" t="s">
        <v>67</v>
      </c>
    </row>
    <row r="13" spans="2:2" s="62" customFormat="1" x14ac:dyDescent="0.25">
      <c r="B13" s="65" t="s">
        <v>58</v>
      </c>
    </row>
    <row r="14" spans="2:2" s="62" customFormat="1" x14ac:dyDescent="0.25">
      <c r="B14" s="65" t="s">
        <v>59</v>
      </c>
    </row>
    <row r="15" spans="2:2" x14ac:dyDescent="0.25">
      <c r="B15" s="66"/>
    </row>
    <row r="16" spans="2:2" x14ac:dyDescent="0.25">
      <c r="B16" s="10"/>
    </row>
    <row r="17" spans="2:2" ht="26.25" x14ac:dyDescent="0.4">
      <c r="B17" s="33" t="s">
        <v>13</v>
      </c>
    </row>
    <row r="18" spans="2:2" ht="18" x14ac:dyDescent="0.25">
      <c r="B18" s="35"/>
    </row>
    <row r="19" spans="2:2" ht="18" x14ac:dyDescent="0.25">
      <c r="B19" s="34"/>
    </row>
    <row r="20" spans="2:2" x14ac:dyDescent="0.25">
      <c r="B20" s="36"/>
    </row>
    <row r="21" spans="2:2" x14ac:dyDescent="0.25">
      <c r="B21" s="36"/>
    </row>
    <row r="22" spans="2:2" ht="15.75" x14ac:dyDescent="0.25">
      <c r="B22" s="41"/>
    </row>
    <row r="23" spans="2:2" ht="15.75" x14ac:dyDescent="0.25">
      <c r="B23" s="41"/>
    </row>
    <row r="24" spans="2:2" ht="18" x14ac:dyDescent="0.25">
      <c r="B24" s="34"/>
    </row>
    <row r="25" spans="2:2" ht="15.75" x14ac:dyDescent="0.25">
      <c r="B25" s="38"/>
    </row>
    <row r="26" spans="2:2" x14ac:dyDescent="0.25">
      <c r="B26" s="37"/>
    </row>
    <row r="27" spans="2:2" x14ac:dyDescent="0.25">
      <c r="B27" s="37"/>
    </row>
    <row r="28" spans="2:2" x14ac:dyDescent="0.25">
      <c r="B28" s="37"/>
    </row>
    <row r="29" spans="2:2" x14ac:dyDescent="0.25">
      <c r="B29" s="37"/>
    </row>
    <row r="30" spans="2:2" ht="15.75" x14ac:dyDescent="0.25">
      <c r="B30" s="38"/>
    </row>
    <row r="31" spans="2:2" x14ac:dyDescent="0.25">
      <c r="B31" s="37"/>
    </row>
    <row r="32" spans="2:2" x14ac:dyDescent="0.25">
      <c r="B32" s="37"/>
    </row>
    <row r="33" spans="2:2" x14ac:dyDescent="0.25">
      <c r="B33" s="37"/>
    </row>
    <row r="34" spans="2:2" x14ac:dyDescent="0.25">
      <c r="B34" s="37"/>
    </row>
    <row r="35" spans="2:2" ht="15.75" x14ac:dyDescent="0.25">
      <c r="B35" s="38"/>
    </row>
    <row r="36" spans="2:2" x14ac:dyDescent="0.25">
      <c r="B36" s="37"/>
    </row>
    <row r="37" spans="2:2" x14ac:dyDescent="0.25">
      <c r="B37" s="37"/>
    </row>
    <row r="38" spans="2:2" x14ac:dyDescent="0.25">
      <c r="B38" s="37"/>
    </row>
    <row r="39" spans="2:2" x14ac:dyDescent="0.25">
      <c r="B39" s="37"/>
    </row>
    <row r="40" spans="2:2" x14ac:dyDescent="0.25">
      <c r="B40" s="37"/>
    </row>
    <row r="41" spans="2:2" x14ac:dyDescent="0.25">
      <c r="B41" s="37"/>
    </row>
    <row r="42" spans="2:2" ht="15.75" x14ac:dyDescent="0.25">
      <c r="B42" s="38"/>
    </row>
    <row r="43" spans="2:2" x14ac:dyDescent="0.25">
      <c r="B43" s="37"/>
    </row>
    <row r="44" spans="2:2" x14ac:dyDescent="0.25">
      <c r="B44" s="36"/>
    </row>
    <row r="45" spans="2:2" x14ac:dyDescent="0.25">
      <c r="B45" s="37"/>
    </row>
    <row r="46" spans="2:2" x14ac:dyDescent="0.25">
      <c r="B46" s="37"/>
    </row>
    <row r="47" spans="2:2" x14ac:dyDescent="0.25">
      <c r="B47" s="37"/>
    </row>
    <row r="48" spans="2:2" x14ac:dyDescent="0.25">
      <c r="B48" s="37"/>
    </row>
    <row r="49" spans="2:2" x14ac:dyDescent="0.25">
      <c r="B49" s="39"/>
    </row>
    <row r="50" spans="2:2" ht="15.75" x14ac:dyDescent="0.25">
      <c r="B50" s="38"/>
    </row>
    <row r="51" spans="2:2" x14ac:dyDescent="0.25">
      <c r="B51" s="37"/>
    </row>
    <row r="52" spans="2:2" x14ac:dyDescent="0.25">
      <c r="B52" s="36"/>
    </row>
    <row r="53" spans="2:2" x14ac:dyDescent="0.25">
      <c r="B53" s="37"/>
    </row>
    <row r="54" spans="2:2" x14ac:dyDescent="0.25">
      <c r="B54" s="37"/>
    </row>
    <row r="55" spans="2:2" x14ac:dyDescent="0.25">
      <c r="B55" s="37"/>
    </row>
    <row r="56" spans="2:2" x14ac:dyDescent="0.25">
      <c r="B56" s="37"/>
    </row>
    <row r="57" spans="2:2" ht="15.75" x14ac:dyDescent="0.25">
      <c r="B57" s="38"/>
    </row>
    <row r="58" spans="2:2" x14ac:dyDescent="0.25">
      <c r="B58" s="37"/>
    </row>
    <row r="59" spans="2:2" x14ac:dyDescent="0.25">
      <c r="B59" s="36"/>
    </row>
    <row r="60" spans="2:2" x14ac:dyDescent="0.25">
      <c r="B60" s="37"/>
    </row>
    <row r="61" spans="2:2" x14ac:dyDescent="0.25">
      <c r="B61" s="37"/>
    </row>
    <row r="62" spans="2:2" ht="15.75" x14ac:dyDescent="0.25">
      <c r="B62" s="40"/>
    </row>
    <row r="63" spans="2:2" ht="15.75" x14ac:dyDescent="0.25">
      <c r="B63" s="38"/>
    </row>
    <row r="64" spans="2:2" x14ac:dyDescent="0.25">
      <c r="B64" s="37"/>
    </row>
    <row r="65" spans="2:2" x14ac:dyDescent="0.25">
      <c r="B65" s="36"/>
    </row>
    <row r="66" spans="2:2" x14ac:dyDescent="0.25">
      <c r="B66" s="37"/>
    </row>
    <row r="67" spans="2:2" x14ac:dyDescent="0.25">
      <c r="B67" s="37"/>
    </row>
    <row r="68" spans="2:2" x14ac:dyDescent="0.25">
      <c r="B68" s="36"/>
    </row>
    <row r="69" spans="2:2" x14ac:dyDescent="0.25">
      <c r="B69" s="37"/>
    </row>
    <row r="70" spans="2:2" x14ac:dyDescent="0.25">
      <c r="B70" s="37"/>
    </row>
    <row r="71" spans="2:2" x14ac:dyDescent="0.25">
      <c r="B71" s="37"/>
    </row>
    <row r="72" spans="2:2" x14ac:dyDescent="0.25">
      <c r="B72" s="37"/>
    </row>
    <row r="73" spans="2:2" ht="20.25" x14ac:dyDescent="0.25">
      <c r="B73" s="42"/>
    </row>
    <row r="74" spans="2:2" ht="15.75" x14ac:dyDescent="0.25">
      <c r="B74" s="38"/>
    </row>
    <row r="75" spans="2:2" x14ac:dyDescent="0.25">
      <c r="B75" s="43"/>
    </row>
    <row r="76" spans="2:2" x14ac:dyDescent="0.25">
      <c r="B76" s="44"/>
    </row>
    <row r="77" spans="2:2" x14ac:dyDescent="0.25">
      <c r="B77" s="45"/>
    </row>
    <row r="78" spans="2:2" x14ac:dyDescent="0.25">
      <c r="B78" s="46"/>
    </row>
    <row r="79" spans="2:2" x14ac:dyDescent="0.25">
      <c r="B79" s="46"/>
    </row>
    <row r="80" spans="2:2" x14ac:dyDescent="0.25">
      <c r="B80" s="46"/>
    </row>
    <row r="81" spans="2:2" x14ac:dyDescent="0.25">
      <c r="B81" s="46"/>
    </row>
    <row r="82" spans="2:2" x14ac:dyDescent="0.25">
      <c r="B82" s="47"/>
    </row>
    <row r="83" spans="2:2" x14ac:dyDescent="0.25">
      <c r="B83" s="47"/>
    </row>
    <row r="84" spans="2:2" x14ac:dyDescent="0.25">
      <c r="B84" s="47"/>
    </row>
    <row r="85" spans="2:2" x14ac:dyDescent="0.25">
      <c r="B85" s="46"/>
    </row>
    <row r="86" spans="2:2" x14ac:dyDescent="0.25">
      <c r="B86" s="46"/>
    </row>
  </sheetData>
  <hyperlinks>
    <hyperlink ref="B1" location="'Matrice Acquisti'!A1" display="Click qui per la Matrice Acquisti"/>
    <hyperlink ref="B17" location="'Matrice Acquisti'!A1" display="Click qui per la Matrice Acquisti"/>
  </hyperlink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83"/>
  <sheetViews>
    <sheetView tabSelected="1" workbookViewId="0"/>
  </sheetViews>
  <sheetFormatPr defaultColWidth="9" defaultRowHeight="15" x14ac:dyDescent="0.25"/>
  <cols>
    <col min="2" max="2" width="18.28515625" customWidth="1"/>
    <col min="3" max="3" width="50.7109375" style="2" customWidth="1"/>
    <col min="4" max="4" width="10.7109375" style="2" customWidth="1"/>
    <col min="5" max="5" width="15.7109375" style="4" customWidth="1"/>
    <col min="6" max="6" width="15.7109375" style="2" customWidth="1"/>
    <col min="7" max="7" width="9" style="2" customWidth="1"/>
  </cols>
  <sheetData>
    <row r="1" spans="2:10" ht="64.5" customHeight="1" x14ac:dyDescent="0.25">
      <c r="B1" s="70"/>
      <c r="C1" s="70"/>
      <c r="D1" s="70"/>
      <c r="E1" s="70"/>
      <c r="F1" s="70"/>
    </row>
    <row r="2" spans="2:10" ht="41.25" customHeight="1" x14ac:dyDescent="0.25">
      <c r="B2" s="72" t="s">
        <v>68</v>
      </c>
      <c r="C2" s="72"/>
      <c r="D2" s="72"/>
      <c r="E2" s="72"/>
      <c r="F2" s="72"/>
      <c r="G2" s="8"/>
      <c r="H2" s="8"/>
      <c r="I2" s="8"/>
      <c r="J2" s="8"/>
    </row>
    <row r="3" spans="2:10" ht="15.75" x14ac:dyDescent="0.25">
      <c r="C3" s="3"/>
    </row>
    <row r="4" spans="2:10" ht="15" customHeight="1" x14ac:dyDescent="0.25">
      <c r="B4" s="71" t="s">
        <v>0</v>
      </c>
      <c r="C4" s="71"/>
      <c r="D4" s="71"/>
      <c r="E4" s="71"/>
      <c r="F4" s="71"/>
      <c r="G4" s="9"/>
    </row>
    <row r="5" spans="2:10" s="5" customFormat="1" ht="15.75" x14ac:dyDescent="0.25">
      <c r="B5" s="67" t="s">
        <v>34</v>
      </c>
      <c r="C5" s="68"/>
      <c r="D5" s="68"/>
      <c r="E5" s="68"/>
      <c r="F5" s="69"/>
      <c r="G5"/>
    </row>
    <row r="6" spans="2:10" s="5" customFormat="1" x14ac:dyDescent="0.25">
      <c r="B6" s="17" t="s">
        <v>20</v>
      </c>
      <c r="C6" s="17" t="s">
        <v>1</v>
      </c>
      <c r="D6" s="18" t="s">
        <v>2</v>
      </c>
      <c r="E6" s="18" t="s">
        <v>3</v>
      </c>
      <c r="F6" s="18" t="s">
        <v>4</v>
      </c>
      <c r="G6"/>
    </row>
    <row r="7" spans="2:10" s="5" customFormat="1" ht="38.25" x14ac:dyDescent="0.25">
      <c r="B7" s="59" t="s">
        <v>41</v>
      </c>
      <c r="C7" s="19" t="s">
        <v>52</v>
      </c>
      <c r="D7" s="20">
        <v>24</v>
      </c>
      <c r="E7" s="21">
        <v>365</v>
      </c>
      <c r="F7" s="21">
        <f>(D7*E7)</f>
        <v>8760</v>
      </c>
      <c r="G7"/>
      <c r="J7" s="5">
        <v>1</v>
      </c>
    </row>
    <row r="8" spans="2:10" s="5" customFormat="1" ht="38.25" x14ac:dyDescent="0.25">
      <c r="B8" s="59" t="s">
        <v>48</v>
      </c>
      <c r="C8" s="59" t="s">
        <v>47</v>
      </c>
      <c r="D8" s="60">
        <v>2</v>
      </c>
      <c r="E8" s="61">
        <v>730</v>
      </c>
      <c r="F8" s="21">
        <f t="shared" ref="F8" si="0">(D8*E8)</f>
        <v>1460</v>
      </c>
      <c r="G8"/>
    </row>
    <row r="9" spans="2:10" s="5" customFormat="1" ht="15.75" x14ac:dyDescent="0.25">
      <c r="B9" s="67" t="s">
        <v>31</v>
      </c>
      <c r="C9" s="68"/>
      <c r="D9" s="68"/>
      <c r="E9" s="68"/>
      <c r="F9" s="69"/>
      <c r="G9"/>
    </row>
    <row r="10" spans="2:10" s="5" customFormat="1" x14ac:dyDescent="0.25">
      <c r="B10" s="17" t="s">
        <v>20</v>
      </c>
      <c r="C10" s="17" t="s">
        <v>1</v>
      </c>
      <c r="D10" s="18" t="s">
        <v>2</v>
      </c>
      <c r="E10" s="18" t="s">
        <v>3</v>
      </c>
      <c r="F10" s="18" t="s">
        <v>4</v>
      </c>
      <c r="G10"/>
    </row>
    <row r="11" spans="2:10" s="5" customFormat="1" ht="63.75" x14ac:dyDescent="0.25">
      <c r="B11" s="59" t="s">
        <v>50</v>
      </c>
      <c r="C11" s="59" t="s">
        <v>49</v>
      </c>
      <c r="D11" s="60">
        <v>1</v>
      </c>
      <c r="E11" s="61">
        <v>2100</v>
      </c>
      <c r="F11" s="61">
        <f>(D11*E11)</f>
        <v>2100</v>
      </c>
      <c r="G11"/>
    </row>
    <row r="12" spans="2:10" s="5" customFormat="1" ht="51" x14ac:dyDescent="0.25">
      <c r="B12" s="19" t="s">
        <v>35</v>
      </c>
      <c r="C12" s="19" t="s">
        <v>32</v>
      </c>
      <c r="D12" s="20">
        <v>1</v>
      </c>
      <c r="E12" s="21">
        <v>2200</v>
      </c>
      <c r="F12" s="21">
        <f>(D12*E12)</f>
        <v>2200</v>
      </c>
      <c r="G12"/>
    </row>
    <row r="13" spans="2:10" s="5" customFormat="1" ht="15.75" x14ac:dyDescent="0.25">
      <c r="B13" s="67" t="s">
        <v>44</v>
      </c>
      <c r="C13" s="68"/>
      <c r="D13" s="68"/>
      <c r="E13" s="68"/>
      <c r="F13" s="69"/>
      <c r="G13"/>
    </row>
    <row r="14" spans="2:10" s="5" customFormat="1" x14ac:dyDescent="0.25">
      <c r="B14" s="17" t="s">
        <v>20</v>
      </c>
      <c r="C14" s="17" t="s">
        <v>1</v>
      </c>
      <c r="D14" s="18" t="s">
        <v>2</v>
      </c>
      <c r="E14" s="18" t="s">
        <v>3</v>
      </c>
      <c r="F14" s="18" t="s">
        <v>4</v>
      </c>
      <c r="G14"/>
    </row>
    <row r="15" spans="2:10" s="5" customFormat="1" ht="76.5" x14ac:dyDescent="0.25">
      <c r="B15" s="59" t="s">
        <v>43</v>
      </c>
      <c r="C15" s="59" t="s">
        <v>45</v>
      </c>
      <c r="D15" s="60">
        <v>24</v>
      </c>
      <c r="E15" s="61">
        <v>65</v>
      </c>
      <c r="F15" s="61">
        <f>(D15*E15)</f>
        <v>1560</v>
      </c>
      <c r="G15"/>
    </row>
    <row r="16" spans="2:10" s="5" customFormat="1" ht="51" x14ac:dyDescent="0.25">
      <c r="B16" s="59" t="s">
        <v>43</v>
      </c>
      <c r="C16" s="59" t="s">
        <v>46</v>
      </c>
      <c r="D16" s="60">
        <v>24</v>
      </c>
      <c r="E16" s="61">
        <v>40</v>
      </c>
      <c r="F16" s="61">
        <f>(D16*E16)</f>
        <v>960</v>
      </c>
      <c r="G16"/>
    </row>
    <row r="17" spans="2:7" s="5" customFormat="1" ht="15.75" x14ac:dyDescent="0.25">
      <c r="B17" s="67" t="s">
        <v>33</v>
      </c>
      <c r="C17" s="68"/>
      <c r="D17" s="68"/>
      <c r="E17" s="68"/>
      <c r="F17" s="69"/>
      <c r="G17"/>
    </row>
    <row r="18" spans="2:7" s="5" customFormat="1" x14ac:dyDescent="0.25">
      <c r="B18" s="17" t="s">
        <v>20</v>
      </c>
      <c r="C18" s="17" t="s">
        <v>1</v>
      </c>
      <c r="D18" s="18" t="s">
        <v>2</v>
      </c>
      <c r="E18" s="18" t="s">
        <v>3</v>
      </c>
      <c r="F18" s="18" t="s">
        <v>4</v>
      </c>
      <c r="G18"/>
    </row>
    <row r="19" spans="2:7" s="5" customFormat="1" ht="76.5" x14ac:dyDescent="0.25">
      <c r="B19" s="59" t="s">
        <v>42</v>
      </c>
      <c r="C19" s="59" t="s">
        <v>37</v>
      </c>
      <c r="D19" s="60">
        <v>1</v>
      </c>
      <c r="E19" s="61">
        <v>1630</v>
      </c>
      <c r="F19" s="61">
        <f>(D19*E19)</f>
        <v>1630</v>
      </c>
      <c r="G19"/>
    </row>
    <row r="20" spans="2:7" s="5" customFormat="1" ht="15.75" x14ac:dyDescent="0.25">
      <c r="B20" s="67" t="s">
        <v>25</v>
      </c>
      <c r="C20" s="68"/>
      <c r="D20" s="68"/>
      <c r="E20" s="68"/>
      <c r="F20" s="69"/>
      <c r="G20"/>
    </row>
    <row r="21" spans="2:7" s="5" customFormat="1" x14ac:dyDescent="0.25">
      <c r="B21" s="17" t="s">
        <v>20</v>
      </c>
      <c r="C21" s="17" t="s">
        <v>1</v>
      </c>
      <c r="D21" s="18" t="s">
        <v>2</v>
      </c>
      <c r="E21" s="18" t="s">
        <v>3</v>
      </c>
      <c r="F21" s="18" t="s">
        <v>4</v>
      </c>
      <c r="G21"/>
    </row>
    <row r="22" spans="2:7" s="5" customFormat="1" ht="63.75" x14ac:dyDescent="0.2">
      <c r="B22" s="59" t="s">
        <v>36</v>
      </c>
      <c r="C22" s="59" t="s">
        <v>51</v>
      </c>
      <c r="D22" s="60">
        <v>1</v>
      </c>
      <c r="E22" s="61">
        <v>340</v>
      </c>
      <c r="F22" s="61">
        <f t="shared" ref="F22" si="1">(D22*E22)</f>
        <v>340</v>
      </c>
      <c r="G22" s="7"/>
    </row>
    <row r="23" spans="2:7" s="5" customFormat="1" ht="15" customHeight="1" x14ac:dyDescent="0.25">
      <c r="B23" s="67" t="s">
        <v>38</v>
      </c>
      <c r="C23" s="68"/>
      <c r="D23" s="68"/>
      <c r="E23" s="68"/>
      <c r="F23" s="69"/>
      <c r="G23"/>
    </row>
    <row r="24" spans="2:7" s="5" customFormat="1" x14ac:dyDescent="0.25">
      <c r="B24" s="17" t="s">
        <v>20</v>
      </c>
      <c r="C24" s="17" t="s">
        <v>1</v>
      </c>
      <c r="D24" s="18" t="s">
        <v>2</v>
      </c>
      <c r="E24" s="18" t="s">
        <v>3</v>
      </c>
      <c r="F24" s="18" t="s">
        <v>4</v>
      </c>
      <c r="G24"/>
    </row>
    <row r="25" spans="2:7" s="5" customFormat="1" ht="63.75" x14ac:dyDescent="0.2">
      <c r="B25" s="59" t="s">
        <v>64</v>
      </c>
      <c r="C25" s="59" t="s">
        <v>65</v>
      </c>
      <c r="D25" s="60">
        <v>1</v>
      </c>
      <c r="E25" s="61">
        <v>580</v>
      </c>
      <c r="F25" s="61">
        <f>(D25*E25)</f>
        <v>580</v>
      </c>
      <c r="G25" s="7"/>
    </row>
    <row r="26" spans="2:7" s="5" customFormat="1" ht="25.5" x14ac:dyDescent="0.2">
      <c r="B26" s="19" t="s">
        <v>40</v>
      </c>
      <c r="C26" s="19" t="s">
        <v>39</v>
      </c>
      <c r="D26" s="20">
        <v>1</v>
      </c>
      <c r="E26" s="21">
        <v>810</v>
      </c>
      <c r="F26" s="21">
        <f t="shared" ref="F26" si="2">(D26*E26)</f>
        <v>810</v>
      </c>
      <c r="G26" s="7"/>
    </row>
    <row r="27" spans="2:7" s="5" customFormat="1" ht="25.5" x14ac:dyDescent="0.2">
      <c r="B27" s="22" t="s">
        <v>5</v>
      </c>
      <c r="C27" s="22"/>
      <c r="D27" s="23"/>
      <c r="E27" s="24"/>
      <c r="F27" s="24">
        <f>SUM(F7:F26)</f>
        <v>20400</v>
      </c>
      <c r="G27" s="7"/>
    </row>
    <row r="28" spans="2:7" s="5" customFormat="1" x14ac:dyDescent="0.2">
      <c r="D28" s="5" t="s">
        <v>29</v>
      </c>
      <c r="F28" s="58">
        <f>17000-F27</f>
        <v>-3400</v>
      </c>
      <c r="G28" s="7"/>
    </row>
    <row r="29" spans="2:7" s="5" customFormat="1" x14ac:dyDescent="0.2">
      <c r="C29" s="1"/>
      <c r="D29" s="5" t="s">
        <v>30</v>
      </c>
      <c r="E29" s="4"/>
      <c r="F29" s="58">
        <f>20400-F27</f>
        <v>0</v>
      </c>
      <c r="G29" s="7"/>
    </row>
    <row r="30" spans="2:7" s="5" customFormat="1" x14ac:dyDescent="0.2">
      <c r="C30" s="1"/>
      <c r="D30" s="2"/>
      <c r="E30" s="4"/>
      <c r="F30" s="12"/>
      <c r="G30" s="7"/>
    </row>
    <row r="31" spans="2:7" s="6" customFormat="1" ht="25.5" x14ac:dyDescent="0.25">
      <c r="C31" s="13" t="s">
        <v>7</v>
      </c>
      <c r="D31" s="28" t="s">
        <v>6</v>
      </c>
      <c r="E31" s="14" t="s">
        <v>8</v>
      </c>
      <c r="F31" s="11"/>
    </row>
    <row r="32" spans="2:7" s="6" customFormat="1" ht="12.75" x14ac:dyDescent="0.25">
      <c r="C32" s="53" t="s">
        <v>14</v>
      </c>
      <c r="D32" s="54">
        <v>0.02</v>
      </c>
      <c r="E32" s="55">
        <f>$E$39/$D$39*D32</f>
        <v>480</v>
      </c>
      <c r="F32" s="11"/>
    </row>
    <row r="33" spans="3:7" s="6" customFormat="1" ht="12.75" x14ac:dyDescent="0.25">
      <c r="C33" s="53" t="s">
        <v>15</v>
      </c>
      <c r="D33" s="54">
        <v>0.02</v>
      </c>
      <c r="E33" s="55">
        <f t="shared" ref="E33:E37" si="3">$E$39/$D$39*D33</f>
        <v>480</v>
      </c>
      <c r="F33" s="11"/>
    </row>
    <row r="34" spans="3:7" s="6" customFormat="1" ht="12.75" x14ac:dyDescent="0.25">
      <c r="C34" s="53" t="s">
        <v>16</v>
      </c>
      <c r="D34" s="54">
        <v>0.06</v>
      </c>
      <c r="E34" s="55">
        <f t="shared" si="3"/>
        <v>1440</v>
      </c>
      <c r="F34" s="11"/>
    </row>
    <row r="35" spans="3:7" s="6" customFormat="1" ht="12.75" x14ac:dyDescent="0.25">
      <c r="C35" s="53" t="s">
        <v>17</v>
      </c>
      <c r="D35" s="56">
        <v>0.02</v>
      </c>
      <c r="E35" s="55">
        <f t="shared" si="3"/>
        <v>480</v>
      </c>
      <c r="F35" s="11"/>
    </row>
    <row r="36" spans="3:7" s="6" customFormat="1" ht="12.75" x14ac:dyDescent="0.25">
      <c r="C36" s="53" t="s">
        <v>18</v>
      </c>
      <c r="D36" s="56">
        <v>0.01</v>
      </c>
      <c r="E36" s="55">
        <f t="shared" si="3"/>
        <v>240</v>
      </c>
      <c r="F36" s="11"/>
    </row>
    <row r="37" spans="3:7" s="6" customFormat="1" ht="12.75" x14ac:dyDescent="0.25">
      <c r="C37" s="53" t="s">
        <v>19</v>
      </c>
      <c r="D37" s="56">
        <v>0.02</v>
      </c>
      <c r="E37" s="55">
        <f t="shared" si="3"/>
        <v>480</v>
      </c>
      <c r="F37" s="11"/>
    </row>
    <row r="38" spans="3:7" s="6" customFormat="1" ht="12.75" x14ac:dyDescent="0.25">
      <c r="C38" s="49" t="s">
        <v>21</v>
      </c>
      <c r="D38" s="50">
        <f>SUM(D32:D37)</f>
        <v>0.15</v>
      </c>
      <c r="E38" s="51">
        <f>SUM(E32:E37)</f>
        <v>3600</v>
      </c>
      <c r="F38" s="11"/>
    </row>
    <row r="39" spans="3:7" s="6" customFormat="1" ht="25.5" x14ac:dyDescent="0.2">
      <c r="C39" s="25" t="s">
        <v>22</v>
      </c>
      <c r="D39" s="52">
        <v>0.85</v>
      </c>
      <c r="E39" s="51">
        <f>F27</f>
        <v>20400</v>
      </c>
      <c r="F39" s="2"/>
      <c r="G39" s="11"/>
    </row>
    <row r="40" spans="3:7" x14ac:dyDescent="0.25">
      <c r="C40" s="25" t="s">
        <v>23</v>
      </c>
      <c r="D40" s="26"/>
      <c r="E40" s="27">
        <v>0</v>
      </c>
    </row>
    <row r="41" spans="3:7" x14ac:dyDescent="0.25">
      <c r="C41" s="13" t="s">
        <v>24</v>
      </c>
      <c r="D41" s="15">
        <f>SUM(D38:D39)</f>
        <v>1</v>
      </c>
      <c r="E41" s="16">
        <f>SUM(E38:E39)</f>
        <v>24000</v>
      </c>
    </row>
    <row r="43" spans="3:7" x14ac:dyDescent="0.25">
      <c r="C43" s="57" t="s">
        <v>26</v>
      </c>
    </row>
    <row r="44" spans="3:7" x14ac:dyDescent="0.25">
      <c r="C44" s="10" t="s">
        <v>27</v>
      </c>
    </row>
    <row r="45" spans="3:7" x14ac:dyDescent="0.25">
      <c r="C45" s="10" t="s">
        <v>28</v>
      </c>
    </row>
    <row r="55" spans="3:7" x14ac:dyDescent="0.25">
      <c r="C55"/>
      <c r="D55"/>
      <c r="E55"/>
      <c r="F55"/>
      <c r="G55"/>
    </row>
    <row r="65" spans="3:7" x14ac:dyDescent="0.25">
      <c r="C65"/>
      <c r="D65"/>
      <c r="E65"/>
      <c r="F65"/>
      <c r="G65"/>
    </row>
    <row r="67" spans="3:7" x14ac:dyDescent="0.25">
      <c r="C67"/>
      <c r="D67"/>
      <c r="E67"/>
      <c r="F67"/>
      <c r="G67"/>
    </row>
    <row r="69" spans="3:7" x14ac:dyDescent="0.25">
      <c r="C69"/>
      <c r="D69"/>
      <c r="E69"/>
      <c r="F69"/>
      <c r="G69"/>
    </row>
    <row r="71" spans="3:7" x14ac:dyDescent="0.25">
      <c r="C71"/>
      <c r="D71"/>
      <c r="E71"/>
      <c r="F71"/>
      <c r="G71"/>
    </row>
    <row r="73" spans="3:7" x14ac:dyDescent="0.25">
      <c r="C73"/>
      <c r="D73"/>
      <c r="E73"/>
      <c r="F73"/>
      <c r="G73"/>
    </row>
    <row r="75" spans="3:7" x14ac:dyDescent="0.25">
      <c r="C75"/>
      <c r="D75"/>
      <c r="E75"/>
      <c r="F75"/>
      <c r="G75"/>
    </row>
    <row r="77" spans="3:7" x14ac:dyDescent="0.25">
      <c r="C77"/>
      <c r="D77"/>
      <c r="E77"/>
      <c r="F77"/>
      <c r="G77"/>
    </row>
    <row r="79" spans="3:7" x14ac:dyDescent="0.25">
      <c r="C79"/>
      <c r="D79"/>
      <c r="E79"/>
      <c r="F79"/>
      <c r="G79"/>
    </row>
    <row r="81" spans="3:7" x14ac:dyDescent="0.25">
      <c r="C81"/>
      <c r="D81"/>
      <c r="E81"/>
      <c r="F81"/>
      <c r="G81"/>
    </row>
    <row r="83" spans="3:7" x14ac:dyDescent="0.25">
      <c r="C83"/>
      <c r="D83"/>
      <c r="E83"/>
      <c r="F83"/>
      <c r="G83"/>
    </row>
  </sheetData>
  <mergeCells count="9">
    <mergeCell ref="B23:F23"/>
    <mergeCell ref="B1:F1"/>
    <mergeCell ref="B4:F4"/>
    <mergeCell ref="B2:F2"/>
    <mergeCell ref="B13:F13"/>
    <mergeCell ref="B20:F20"/>
    <mergeCell ref="B5:F5"/>
    <mergeCell ref="B9:F9"/>
    <mergeCell ref="B17:F17"/>
  </mergeCell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Titolo</vt:lpstr>
      <vt:lpstr>Descrizione</vt:lpstr>
      <vt:lpstr>Matrice Acquisti</vt:lpstr>
      <vt:lpstr>Descrizione!Area_stampa</vt:lpstr>
      <vt:lpstr>'Matrice Acquisti'!Area_stampa</vt:lpstr>
      <vt:lpstr>Titolo!Area_stampa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2015-07-20T08:14:43Z</dcterms:created>
  <dcterms:modified xsi:type="dcterms:W3CDTF">2016-05-21T07:11:14Z</dcterms:modified>
</cp:coreProperties>
</file>