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22" i="2" l="1"/>
  <c r="F21" i="2"/>
  <c r="F20" i="2"/>
  <c r="F19" i="2"/>
  <c r="F18" i="2"/>
  <c r="F9" i="2"/>
  <c r="F8" i="2"/>
  <c r="F7" i="2"/>
  <c r="F10" i="2" s="1"/>
  <c r="D10" i="3" s="1"/>
  <c r="C10" i="3" s="1"/>
  <c r="F6" i="2"/>
  <c r="F31" i="2"/>
  <c r="F25" i="2"/>
  <c r="F24" i="2"/>
  <c r="F23" i="2"/>
  <c r="F17" i="2"/>
  <c r="F16" i="2"/>
  <c r="F15" i="2"/>
  <c r="F33" i="2" s="1"/>
  <c r="D8" i="3" s="1"/>
  <c r="C8" i="3" s="1"/>
  <c r="F45" i="2"/>
  <c r="F46" i="2" s="1"/>
  <c r="C16" i="3"/>
  <c r="F39" i="2"/>
  <c r="F40" i="2"/>
  <c r="D9" i="3" s="1"/>
  <c r="C9" i="3" s="1"/>
  <c r="F28" i="2"/>
  <c r="F32" i="2"/>
  <c r="F30" i="2"/>
  <c r="F27" i="2"/>
  <c r="D15" i="3"/>
  <c r="C14" i="3"/>
  <c r="C13" i="3"/>
  <c r="C12" i="3"/>
  <c r="C19" i="3" l="1"/>
  <c r="D19" i="3"/>
</calcChain>
</file>

<file path=xl/sharedStrings.xml><?xml version="1.0" encoding="utf-8"?>
<sst xmlns="http://schemas.openxmlformats.org/spreadsheetml/2006/main" count="101" uniqueCount="76">
  <si>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</si>
  <si>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</si>
  <si>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</si>
  <si>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</si>
  <si>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</si>
  <si>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</si>
  <si>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</si>
  <si>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</si>
  <si>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</si>
  <si>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</si>
  <si>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</si>
  <si>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</si>
  <si>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</si>
  <si>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</si>
  <si>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</si>
  <si>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</si>
  <si>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</si>
  <si>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</si>
  <si>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</si>
  <si>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</si>
  <si>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</si>
  <si>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</si>
  <si>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</si>
  <si>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</si>
  <si>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</si>
  <si>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</si>
  <si>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</si>
  <si>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</si>
  <si>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Kit Tastiera e Trackball per utenti diversamente abili</t>
  </si>
  <si>
    <r>
      <rPr>
        <b/>
        <sz val="10"/>
        <color theme="1"/>
        <rFont val="Arial"/>
        <family val="2"/>
      </rPr>
      <t xml:space="preserve">Armadio mobile per conservazione e ricarica Tablet </t>
    </r>
    <r>
      <rPr>
        <sz val="10"/>
        <color theme="1"/>
        <rFont val="Arial"/>
        <family val="2"/>
      </rPr>
      <t>fino a 36 posti rimodulabile. Regolatore di carica temporizzato. Sistema di ventilazione passiva. Protezione elettrica.</t>
    </r>
  </si>
  <si>
    <t>Access Point 802.11AC Dual Radio con Controller Virtuale</t>
  </si>
  <si>
    <r>
      <rPr>
        <b/>
        <sz val="10"/>
        <color theme="1"/>
        <rFont val="Arial"/>
        <family val="2"/>
      </rPr>
      <t xml:space="preserve">Piastra riscaldante </t>
    </r>
    <r>
      <rPr>
        <sz val="10"/>
        <color theme="1"/>
        <rFont val="Arial"/>
        <family val="2"/>
      </rPr>
      <t>con commutatore, potenza 1500W piatto con diametro 190mm</t>
    </r>
  </si>
  <si>
    <r>
      <rPr>
        <b/>
        <sz val="10"/>
        <color theme="1"/>
        <rFont val="Arial"/>
        <family val="2"/>
      </rPr>
      <t>Kit didattico per lo studio della Chimica</t>
    </r>
    <r>
      <rPr>
        <sz val="10"/>
        <color theme="1"/>
        <rFont val="Arial"/>
        <family val="2"/>
      </rPr>
      <t xml:space="preserve"> utilizzabile anche per le lezioni con LIM o schermi e tablet, corredato da testo scolastico digitale fruibili anche online in modalità interattiva e guida agli esperimenti dettagliata con immagini step-by-step</t>
    </r>
  </si>
  <si>
    <r>
      <t xml:space="preserve">Kit per lo studio delle energie rinnovabili </t>
    </r>
    <r>
      <rPr>
        <sz val="10"/>
        <color theme="1"/>
        <rFont val="Arial"/>
        <family val="2"/>
      </rPr>
      <t>per gli esperimenti sulla creazione di energia elettrica da fonti completamente sostenibili. Corredato da CD con unità didattiche per oltre 40 ore di lezione</t>
    </r>
  </si>
  <si>
    <r>
      <rPr>
        <b/>
        <sz val="10"/>
        <color theme="1"/>
        <rFont val="Arial"/>
        <family val="2"/>
      </rPr>
      <t>Kit Costruzione robot con  piu di 850 pezzi</t>
    </r>
    <r>
      <rPr>
        <sz val="10"/>
        <color theme="1"/>
        <rFont val="Arial"/>
        <family val="2"/>
      </rPr>
      <t xml:space="preserve"> , inclusi N°4 motori, N°7 Sensori,1 unità programmabile con la possibilità di connettere contemporanemente dodici dispositivi tra sensori e motori,N°1 Joystik,N°1 batteria,box contenitore</t>
    </r>
  </si>
  <si>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</si>
  <si>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</si>
  <si>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</si>
  <si>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</si>
  <si>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</si>
  <si>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</si>
  <si>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</si>
  <si>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</si>
  <si>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</si>
  <si>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</si>
  <si>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r>
      <t xml:space="preserve">Isola di lavoro 6 studenti composta da nr. 3 tavoli a sezione esatonda con gambe in robusto tubolare Ø 60mm </t>
    </r>
    <r>
      <rPr>
        <sz val="10"/>
        <color theme="1"/>
        <rFont val="Arial"/>
        <family val="2"/>
      </rPr>
      <t>Piano sp. 28mm in LAMINATO antigraffio con spigoli arrotondati e bordato in ABS acciaio.  Dimensioni isola: 175x170xh 71 cm</t>
    </r>
  </si>
  <si>
    <r>
      <rPr>
        <b/>
        <sz val="10"/>
        <color theme="1"/>
        <rFont val="Arial"/>
        <family val="2"/>
      </rPr>
      <t>Sedute</t>
    </r>
    <r>
      <rPr>
        <sz val="10"/>
        <color theme="1"/>
        <rFont val="Arial"/>
        <family val="2"/>
      </rPr>
      <t xml:space="preserve"> con struttura in robusto tubolare spessore 1.8 mm verniciato a polveri epossidiche in colore cromato e seduta in materiale termoplastico (polipropilene copolimero) di prima scelta, autoestinguente Classe 1. Dimensione cm 44 x 48 x h42.</t>
    </r>
  </si>
  <si>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</si>
  <si>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rPr>
        <b/>
        <sz val="10"/>
        <color theme="1"/>
        <rFont val="Arial"/>
        <family val="2"/>
      </rPr>
      <t xml:space="preserve">Set scenario impianto Eolico </t>
    </r>
    <r>
      <rPr>
        <sz val="10"/>
        <color theme="1"/>
        <rFont val="Arial"/>
        <family val="2"/>
      </rPr>
      <t xml:space="preserve">di dimensioni ridotte, controllabile con un’interfaccia domotica proprietaria dotata di software (inclusa). Interfacciabile a PC o tablet. </t>
    </r>
  </si>
  <si>
    <r>
      <rPr>
        <b/>
        <sz val="10"/>
        <color theme="1"/>
        <rFont val="Arial"/>
        <family val="2"/>
      </rPr>
      <t xml:space="preserve">Kit didattico per lo studio della diffusione dell'osmosi </t>
    </r>
    <r>
      <rPr>
        <sz val="10"/>
        <color theme="1"/>
        <rFont val="Arial"/>
        <family val="2"/>
      </rPr>
      <t>utilizzabile anche per le lezioni con LIM o schermi e tablet, corredato da DVD per la presentazione della lezione su LIM o PC. Guida agli esperimenti dettagliata con immagini step-by-step</t>
    </r>
  </si>
  <si>
    <t xml:space="preserve">PROGETTO LABORATORIO MATEMATICA E SCIENZE PER SCUOLE ELEMENTARI E MEDIE CON PIATTAFORMA CODING E CLOUD </t>
  </si>
  <si>
    <r>
      <rPr>
        <b/>
        <sz val="10"/>
        <color theme="1"/>
        <rFont val="Arial"/>
        <family val="2"/>
      </rPr>
      <t xml:space="preserve">Banco cattedra autonomo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</si>
  <si>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t>Adeguamenti edilizi - Adeguamenti impianto elettrico di laboratorio, cablaggio Access Point e attestazione fino ad armadio rack esistente di zona - rilascio dichiarazione di conformità ai sensi DM 37/2008 - 
Servizio interno al banco cattedra di carico e scarico acqua
Fornitura e installazione di porta di sicurezza con maniglione antipanico, eventuali adeguamenti murali inclusi</t>
  </si>
  <si>
    <r>
      <rPr>
        <b/>
        <sz val="10"/>
        <color theme="1"/>
        <rFont val="Arial"/>
        <family val="2"/>
      </rPr>
      <t xml:space="preserve">Datalogger Pack con sistema di conservazione </t>
    </r>
    <r>
      <rPr>
        <sz val="10"/>
        <color theme="1"/>
        <rFont val="Arial"/>
        <family val="2"/>
      </rPr>
      <t xml:space="preserve"> 
Pacchetto completo per la classe composto da  5 datalogger wifi con display grafico digitale, 4 sensori integrati (luminosità, suono, pressione dell'aria e umidità),  software a corredo con interfaccia personalizzabile per l'utilizzo in scuole elementari o medie,  vassoio di ricarica del produttore, sistema di conservazione costituito da armadio metallico ad ante a battente 120x45xh200 cm integrante  tre vani verticali altezza 150 cm con inserti scorrevoli e un totale di 15 vassoi di conservazione, compreso il vassoio di ricarica</t>
    </r>
  </si>
  <si>
    <r>
      <rPr>
        <b/>
        <sz val="10"/>
        <color theme="1"/>
        <rFont val="Arial"/>
        <family val="2"/>
      </rPr>
      <t>Sensory Pack</t>
    </r>
    <r>
      <rPr>
        <sz val="10"/>
        <color theme="1"/>
        <rFont val="Arial"/>
        <family val="2"/>
      </rPr>
      <t xml:space="preserve"> per lo studio di Fisica, Chimica e Biologia  (raccolta di 30 sensori di 9 diverse tipologie) e le esperienze didattiche in gruppi di lavoro, compatibili con i datalogger wifi del medesimo produttore</t>
    </r>
  </si>
  <si>
    <t>Click qui per la Matrice Acquisti</t>
  </si>
  <si>
    <t>Click qui per il riepilogo delle Spese Generali</t>
  </si>
  <si>
    <t>Click qui per la Descrizione del Progetto</t>
  </si>
  <si>
    <r>
      <t xml:space="preserve">OBIETTIVI </t>
    </r>
    <r>
      <rPr>
        <sz val="14"/>
        <rFont val="Arial"/>
        <family val="2"/>
      </rPr>
      <t xml:space="preserve">
Dotare la Scuola di uno spazio laboratoriale di riferimento delle materie scientifiche con diverse aree di apprendimento (Biologia, Chimica, Fisica, Robotica) e postazione riservata ad alunni diversamente abili.
</t>
    </r>
    <r>
      <rPr>
        <b/>
        <u/>
        <sz val="14"/>
        <color rgb="FFFF0000"/>
        <rFont val="Arial"/>
        <family val="2"/>
      </rPr>
      <t>LA SOLUZIONE È COMPOSTA DA:</t>
    </r>
    <r>
      <rPr>
        <sz val="14"/>
        <rFont val="Arial"/>
        <family val="2"/>
      </rPr>
      <t xml:space="preserve">
1) Arredi tecnici, costituiti da due isole tecniche ciascuna per 12 allievi e dalle sedute per tutte le postazioni;
2) Apparecchiature tecnologiche, comprendenti una postazione integrata docente con servizi, tablet PC, monitor interattivo utilizzabile senza PC, access point e postazione per studenti diversamente abili;
3) Software, costituito da piattaforma web oriented per la gestione del libretto studente; 
4) Strumentazione scientifica, comprendente dataloggers wifi fruibili in gruppi di lavoro, pack di sensori multidisciplinare, kit per la robotica e kit didattici per lezioni dimostrative di chimica, fisica ed energie alternative, con guide multimediali fruibili in lezioni di tipo dimostrativo. La strumentazione è alloggiata in un pratico sistema composto da un armadio metallico con  vassoi separati e scorrevoli per dataloggers, sensori e kit di robotica
5) Adeguamenti edilizi, comprendenti l’impianto elettrico e LAN dimensionato per il laboratorio</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</si>
  <si>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</si>
  <si>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 Pennino touch incluso integrato alla cornice del dispositivo</t>
    </r>
  </si>
  <si>
    <t>Tipologia Fornitura</t>
  </si>
  <si>
    <t>Materiale di arredo correlato alla nuova metodologia didattica e/o all'infrastruttura di rete</t>
  </si>
  <si>
    <t>Arredi mobili e modulari</t>
  </si>
  <si>
    <t xml:space="preserve">PC laptop (NOTEBOOK)
</t>
  </si>
  <si>
    <t xml:space="preserve">Dispositivi ibridi PC/tablet
</t>
  </si>
  <si>
    <t xml:space="preserve">Carrello e box mobile per ricarica, alloggiamento, sincronizzazione notebook e tablet (anche wireless)
</t>
  </si>
  <si>
    <t xml:space="preserve">Strumenti di misura e di osservazione
</t>
  </si>
  <si>
    <t xml:space="preserve">Altri dispositivi di fruizione collettiva
</t>
  </si>
  <si>
    <t>Automi programmabili semoventi assemblabili o preassemblati wireless</t>
  </si>
  <si>
    <t xml:space="preserve">Schermi interattivi e non
</t>
  </si>
  <si>
    <t>Access point per esterni, hotspot per offrire informazioni utili in collegamento wireless</t>
  </si>
  <si>
    <t>PC desktop (PC FISSO)</t>
  </si>
  <si>
    <t>Altri dispositivi input/output (hardware)</t>
  </si>
  <si>
    <t>Ausili hardware per l'utilizzo dei dispositivi tecnologici da parte di utenti con disabilità</t>
  </si>
  <si>
    <t>Altri Software per i sistemi di gestione degli ambienti di apprendimento e della comunicazione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</si>
</sst>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30"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5">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indent="2"/>
    </xf>
    <xf numFmtId="0" fontId="17" fillId="2" borderId="1" xfId="0" applyFont="1" applyFill="1" applyBorder="1" applyAlignment="1">
      <alignment vertical="center" wrapText="1"/>
    </xf>
    <xf numFmtId="0" fontId="18" fillId="2" borderId="1" xfId="0" applyFont="1" applyFill="1" applyBorder="1" applyAlignment="1">
      <alignment vertical="center" wrapText="1"/>
    </xf>
    <xf numFmtId="0" fontId="17" fillId="2" borderId="1" xfId="0" applyFont="1" applyFill="1" applyBorder="1" applyAlignment="1">
      <alignment horizontal="right" vertical="center" wrapText="1"/>
    </xf>
    <xf numFmtId="44" fontId="19" fillId="3" borderId="1" xfId="0" applyNumberFormat="1" applyFont="1" applyFill="1" applyBorder="1" applyAlignment="1">
      <alignment vertical="center" wrapText="1"/>
    </xf>
    <xf numFmtId="0" fontId="19" fillId="3" borderId="1" xfId="0" applyFont="1" applyFill="1" applyBorder="1" applyAlignment="1">
      <alignment vertical="center" wrapText="1"/>
    </xf>
    <xf numFmtId="10" fontId="20" fillId="3" borderId="1" xfId="3" applyNumberFormat="1" applyFont="1" applyFill="1" applyBorder="1" applyAlignment="1">
      <alignment horizontal="center" vertical="center" wrapText="1"/>
    </xf>
    <xf numFmtId="164" fontId="20" fillId="3" borderId="1" xfId="0" applyNumberFormat="1" applyFont="1" applyFill="1" applyBorder="1" applyAlignment="1">
      <alignment horizontal="right" vertical="center" wrapText="1"/>
    </xf>
    <xf numFmtId="0" fontId="20" fillId="3" borderId="1" xfId="0" applyFont="1" applyFill="1" applyBorder="1" applyAlignment="1">
      <alignment vertical="center" wrapText="1"/>
    </xf>
    <xf numFmtId="10" fontId="20" fillId="3" borderId="1" xfId="0" applyNumberFormat="1" applyFont="1" applyFill="1" applyBorder="1" applyAlignment="1">
      <alignment horizontal="center" vertical="center" wrapText="1"/>
    </xf>
    <xf numFmtId="0" fontId="17" fillId="4" borderId="1" xfId="0" applyFont="1" applyFill="1" applyBorder="1" applyAlignment="1">
      <alignment vertical="center" wrapText="1"/>
    </xf>
    <xf numFmtId="10" fontId="17" fillId="4" borderId="1" xfId="0" applyNumberFormat="1" applyFont="1" applyFill="1" applyBorder="1" applyAlignment="1">
      <alignment horizontal="center" vertical="center" wrapText="1"/>
    </xf>
    <xf numFmtId="164" fontId="17" fillId="4" borderId="1" xfId="0" applyNumberFormat="1" applyFont="1" applyFill="1" applyBorder="1" applyAlignment="1">
      <alignment horizontal="right" vertical="center" wrapText="1"/>
    </xf>
    <xf numFmtId="0" fontId="23" fillId="0" borderId="0" xfId="0" applyFont="1"/>
    <xf numFmtId="0" fontId="25" fillId="2" borderId="1" xfId="0" applyFont="1" applyFill="1" applyBorder="1" applyAlignment="1">
      <alignment horizontal="left" vertical="center" wrapText="1"/>
    </xf>
    <xf numFmtId="0" fontId="25" fillId="2" borderId="1" xfId="0" applyFont="1" applyFill="1" applyBorder="1" applyAlignment="1">
      <alignment horizontal="righ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right" vertical="center" wrapText="1"/>
    </xf>
    <xf numFmtId="164" fontId="26" fillId="0" borderId="1" xfId="1" applyNumberFormat="1" applyFont="1" applyFill="1" applyBorder="1" applyAlignment="1">
      <alignment horizontal="right" vertical="center" wrapText="1"/>
    </xf>
    <xf numFmtId="0" fontId="27" fillId="0" borderId="1" xfId="0" applyFont="1" applyFill="1" applyBorder="1" applyAlignment="1">
      <alignment vertical="center" wrapText="1"/>
    </xf>
    <xf numFmtId="0" fontId="26" fillId="2" borderId="1" xfId="0" applyFont="1" applyFill="1" applyBorder="1" applyAlignment="1">
      <alignment horizontal="right" vertical="center" wrapText="1"/>
    </xf>
    <xf numFmtId="164" fontId="26" fillId="2" borderId="1" xfId="1" applyNumberFormat="1" applyFont="1" applyFill="1" applyBorder="1" applyAlignment="1">
      <alignment horizontal="right" vertical="center" wrapText="1"/>
    </xf>
    <xf numFmtId="0" fontId="26" fillId="0" borderId="0" xfId="0" applyFont="1" applyFill="1" applyBorder="1" applyAlignment="1">
      <alignmen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6" fillId="0" borderId="0" xfId="0" applyFont="1" applyFill="1" applyBorder="1" applyAlignment="1">
      <alignment horizontal="right" vertical="center" wrapText="1"/>
    </xf>
    <xf numFmtId="164" fontId="26" fillId="0" borderId="0" xfId="1" applyNumberFormat="1" applyFont="1" applyFill="1" applyBorder="1" applyAlignment="1">
      <alignment horizontal="right" vertical="center" wrapText="1"/>
    </xf>
    <xf numFmtId="164" fontId="26" fillId="0" borderId="4" xfId="1" applyNumberFormat="1" applyFont="1" applyFill="1" applyBorder="1" applyAlignment="1">
      <alignment horizontal="right" vertical="center" wrapText="1"/>
    </xf>
    <xf numFmtId="44" fontId="23" fillId="0" borderId="0" xfId="2" applyFont="1"/>
    <xf numFmtId="44" fontId="23" fillId="0" borderId="0" xfId="0" applyNumberFormat="1" applyFont="1"/>
    <xf numFmtId="44" fontId="23" fillId="0" borderId="0" xfId="2" applyNumberFormat="1" applyFont="1"/>
    <xf numFmtId="0" fontId="0" fillId="0" borderId="0" xfId="0" applyFill="1" applyBorder="1"/>
    <xf numFmtId="0" fontId="28" fillId="0" borderId="0" xfId="4" applyFont="1" applyAlignment="1">
      <alignment horizontal="center" vertical="center"/>
    </xf>
    <xf numFmtId="0" fontId="0" fillId="0" borderId="1" xfId="0" applyBorder="1"/>
    <xf numFmtId="0" fontId="26" fillId="0" borderId="5" xfId="0" applyFont="1" applyFill="1" applyBorder="1" applyAlignment="1">
      <alignment vertical="center" wrapText="1"/>
    </xf>
    <xf numFmtId="0" fontId="29" fillId="6" borderId="1" xfId="0" applyFont="1" applyFill="1" applyBorder="1" applyAlignment="1">
      <alignment vertical="center" wrapText="1"/>
    </xf>
    <xf numFmtId="0" fontId="27" fillId="0" borderId="1" xfId="0" applyFont="1" applyBorder="1" applyAlignment="1">
      <alignment wrapText="1"/>
    </xf>
    <xf numFmtId="0" fontId="27" fillId="0" borderId="1" xfId="0" applyFont="1" applyBorder="1" applyAlignment="1">
      <alignment vertical="center" wrapText="1"/>
    </xf>
    <xf numFmtId="0" fontId="0" fillId="6" borderId="1" xfId="0" applyFill="1" applyBorder="1"/>
    <xf numFmtId="0" fontId="26" fillId="6"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2" fillId="5"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1" fillId="0" borderId="6" xfId="0" applyFont="1" applyBorder="1" applyAlignment="1">
      <alignment horizontal="center" vertical="center" wrapText="1"/>
    </xf>
    <xf numFmtId="0" fontId="0" fillId="0" borderId="0" xfId="0" applyAlignment="1">
      <alignment horizontal="center"/>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76212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0</xdr:row>
      <xdr:rowOff>47628</xdr:rowOff>
    </xdr:from>
    <xdr:to>
      <xdr:col>4</xdr:col>
      <xdr:colOff>770624</xdr:colOff>
      <xdr:row>0</xdr:row>
      <xdr:rowOff>731628</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4" y="47628"/>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8"/>
  <sheetViews>
    <sheetView tabSelected="1" workbookViewId="0"/>
  </sheetViews>
  <sheetFormatPr defaultRowHeight="15" x14ac:dyDescent="0.25"/>
  <cols>
    <col min="2" max="2" width="113.85546875" customWidth="1"/>
  </cols>
  <sheetData>
    <row r="1" spans="2:2" ht="62.25" customHeight="1" x14ac:dyDescent="0.4">
      <c r="B1" s="1"/>
    </row>
    <row r="2" spans="2:2" ht="76.5" x14ac:dyDescent="0.25">
      <c r="B2" s="2" t="s">
        <v>50</v>
      </c>
    </row>
    <row r="3" spans="2:2" ht="359.25" customHeight="1" x14ac:dyDescent="0.5">
      <c r="B3" s="3"/>
    </row>
    <row r="4" spans="2:2" x14ac:dyDescent="0.25">
      <c r="B4" s="7" t="s">
        <v>0</v>
      </c>
    </row>
    <row r="5" spans="2:2" ht="354" customHeight="1" x14ac:dyDescent="0.25">
      <c r="B5" s="8" t="s">
        <v>58</v>
      </c>
    </row>
    <row r="6" spans="2:2" x14ac:dyDescent="0.25">
      <c r="B6" s="7"/>
    </row>
    <row r="7" spans="2:2" ht="23.25" x14ac:dyDescent="0.25">
      <c r="B7" s="50" t="s">
        <v>55</v>
      </c>
    </row>
    <row r="8" spans="2:2" ht="23.25" x14ac:dyDescent="0.25">
      <c r="B8" s="50" t="s">
        <v>56</v>
      </c>
    </row>
    <row r="9" spans="2:2" x14ac:dyDescent="0.25">
      <c r="B9" s="9"/>
    </row>
    <row r="10" spans="2:2" ht="15.75" x14ac:dyDescent="0.25">
      <c r="B10" s="5"/>
    </row>
    <row r="11" spans="2:2" x14ac:dyDescent="0.25">
      <c r="B11" s="4"/>
    </row>
    <row r="12" spans="2:2" x14ac:dyDescent="0.25">
      <c r="B12" s="4"/>
    </row>
    <row r="13" spans="2:2" x14ac:dyDescent="0.25">
      <c r="B13" s="4"/>
    </row>
    <row r="14" spans="2:2" x14ac:dyDescent="0.25">
      <c r="B14" s="4"/>
    </row>
    <row r="15" spans="2:2" ht="15.75" x14ac:dyDescent="0.25">
      <c r="B15" s="5"/>
    </row>
    <row r="16" spans="2:2" x14ac:dyDescent="0.25">
      <c r="B16" s="4"/>
    </row>
    <row r="17" spans="2:2" x14ac:dyDescent="0.25">
      <c r="B17" s="4"/>
    </row>
    <row r="18" spans="2:2" x14ac:dyDescent="0.25">
      <c r="B18" s="4"/>
    </row>
    <row r="19" spans="2:2" x14ac:dyDescent="0.25">
      <c r="B19" s="4"/>
    </row>
    <row r="20" spans="2:2" ht="15.75" x14ac:dyDescent="0.25">
      <c r="B20" s="5"/>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ht="15.75" x14ac:dyDescent="0.25">
      <c r="B27" s="5"/>
    </row>
    <row r="28" spans="2:2" x14ac:dyDescent="0.25">
      <c r="B28" s="4"/>
    </row>
    <row r="29" spans="2:2" x14ac:dyDescent="0.25">
      <c r="B29" s="4"/>
    </row>
    <row r="30" spans="2:2" x14ac:dyDescent="0.25">
      <c r="B30" s="6"/>
    </row>
    <row r="31" spans="2:2" x14ac:dyDescent="0.25">
      <c r="B31" s="4"/>
    </row>
    <row r="32" spans="2:2" x14ac:dyDescent="0.25">
      <c r="B32" s="4"/>
    </row>
    <row r="33" spans="2:2" x14ac:dyDescent="0.25">
      <c r="B33" s="4"/>
    </row>
    <row r="34" spans="2:2" x14ac:dyDescent="0.25">
      <c r="B34" s="4"/>
    </row>
    <row r="35" spans="2:2" x14ac:dyDescent="0.25">
      <c r="B35" s="7"/>
    </row>
    <row r="36" spans="2:2" ht="15.75" x14ac:dyDescent="0.25">
      <c r="B36" s="5"/>
    </row>
    <row r="37" spans="2:2" x14ac:dyDescent="0.25">
      <c r="B37" s="4"/>
    </row>
    <row r="38" spans="2:2" x14ac:dyDescent="0.25">
      <c r="B38" s="6"/>
    </row>
    <row r="39" spans="2:2" x14ac:dyDescent="0.25">
      <c r="B39" s="4"/>
    </row>
    <row r="40" spans="2:2" x14ac:dyDescent="0.25">
      <c r="B40" s="4"/>
    </row>
    <row r="41" spans="2:2" x14ac:dyDescent="0.25">
      <c r="B41" s="4"/>
    </row>
    <row r="42" spans="2:2" x14ac:dyDescent="0.25">
      <c r="B42" s="4"/>
    </row>
    <row r="43" spans="2:2" ht="15.75" x14ac:dyDescent="0.25">
      <c r="B43" s="10"/>
    </row>
    <row r="44" spans="2:2" ht="15.75" x14ac:dyDescent="0.25">
      <c r="B44" s="5"/>
    </row>
    <row r="45" spans="2:2" x14ac:dyDescent="0.25">
      <c r="B45" s="4"/>
    </row>
    <row r="46" spans="2:2" x14ac:dyDescent="0.25">
      <c r="B46" s="6"/>
    </row>
    <row r="47" spans="2:2" x14ac:dyDescent="0.25">
      <c r="B47" s="4"/>
    </row>
    <row r="48" spans="2:2" x14ac:dyDescent="0.25">
      <c r="B48" s="4"/>
    </row>
    <row r="49" spans="2:2" x14ac:dyDescent="0.25">
      <c r="B49" s="6"/>
    </row>
    <row r="50" spans="2:2" x14ac:dyDescent="0.25">
      <c r="B50" s="4"/>
    </row>
    <row r="51" spans="2:2" x14ac:dyDescent="0.25">
      <c r="B51" s="4"/>
    </row>
    <row r="52" spans="2:2" x14ac:dyDescent="0.25">
      <c r="B52" s="4"/>
    </row>
    <row r="53" spans="2:2" x14ac:dyDescent="0.25">
      <c r="B53" s="4"/>
    </row>
    <row r="54" spans="2:2" ht="20.25" x14ac:dyDescent="0.25">
      <c r="B54" s="11"/>
    </row>
    <row r="55" spans="2:2" ht="15.75" x14ac:dyDescent="0.25">
      <c r="B55" s="5"/>
    </row>
    <row r="56" spans="2:2" x14ac:dyDescent="0.25">
      <c r="B56" s="12"/>
    </row>
    <row r="57" spans="2:2" x14ac:dyDescent="0.25">
      <c r="B57" s="12"/>
    </row>
    <row r="58" spans="2:2" x14ac:dyDescent="0.25">
      <c r="B58" s="13"/>
    </row>
    <row r="59" spans="2:2" x14ac:dyDescent="0.25">
      <c r="B59" s="14"/>
    </row>
    <row r="60" spans="2:2" x14ac:dyDescent="0.25">
      <c r="B60" s="15"/>
    </row>
    <row r="61" spans="2:2" x14ac:dyDescent="0.25">
      <c r="B61" s="15"/>
    </row>
    <row r="62" spans="2:2" x14ac:dyDescent="0.25">
      <c r="B62" s="15"/>
    </row>
    <row r="63" spans="2:2" x14ac:dyDescent="0.25">
      <c r="B63" s="15"/>
    </row>
    <row r="64" spans="2:2" x14ac:dyDescent="0.25">
      <c r="B64" s="16"/>
    </row>
    <row r="65" spans="2:2" x14ac:dyDescent="0.25">
      <c r="B65" s="16"/>
    </row>
    <row r="66" spans="2:2" x14ac:dyDescent="0.25">
      <c r="B66" s="16"/>
    </row>
    <row r="67" spans="2:2" x14ac:dyDescent="0.25">
      <c r="B67" s="15"/>
    </row>
    <row r="68" spans="2:2" x14ac:dyDescent="0.25">
      <c r="B68" s="15"/>
    </row>
  </sheetData>
  <hyperlinks>
    <hyperlink ref="B7" location="Moduli!A1" display="Click qui per la Matrice Acquisti"/>
    <hyperlink ref="B8" location="'Spese Generali'!A1" display="Click qui per il riepilogo delle Spese General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sheetViews>
  <sheetFormatPr defaultRowHeight="15" x14ac:dyDescent="0.25"/>
  <cols>
    <col min="2" max="2" width="23.5703125" customWidth="1"/>
    <col min="3" max="3" width="64.7109375" customWidth="1"/>
    <col min="4" max="4" width="8.28515625" customWidth="1"/>
    <col min="5" max="5" width="12" bestFit="1" customWidth="1"/>
    <col min="6" max="6" width="11.140625" bestFit="1" customWidth="1"/>
  </cols>
  <sheetData>
    <row r="1" spans="2:9" ht="70.5" customHeight="1" x14ac:dyDescent="0.25">
      <c r="B1" s="62"/>
      <c r="C1" s="62"/>
      <c r="D1" s="62"/>
      <c r="E1" s="62"/>
      <c r="F1" s="62"/>
    </row>
    <row r="2" spans="2:9" ht="80.25" customHeight="1" x14ac:dyDescent="0.25">
      <c r="B2" s="61" t="s">
        <v>50</v>
      </c>
      <c r="C2" s="61"/>
      <c r="D2" s="61"/>
      <c r="E2" s="61"/>
      <c r="F2" s="61"/>
    </row>
    <row r="3" spans="2:9" ht="15.75" customHeight="1" x14ac:dyDescent="0.25">
      <c r="B3" s="59" t="s">
        <v>17</v>
      </c>
      <c r="C3" s="59"/>
      <c r="D3" s="59"/>
      <c r="E3" s="59"/>
      <c r="F3" s="59"/>
    </row>
    <row r="4" spans="2:9" ht="15.75" x14ac:dyDescent="0.25">
      <c r="B4" s="60" t="s">
        <v>18</v>
      </c>
      <c r="C4" s="60"/>
      <c r="D4" s="60"/>
      <c r="E4" s="60"/>
      <c r="F4" s="60"/>
    </row>
    <row r="5" spans="2:9" ht="22.5" x14ac:dyDescent="0.25">
      <c r="B5" s="53" t="s">
        <v>61</v>
      </c>
      <c r="C5" s="30" t="s">
        <v>19</v>
      </c>
      <c r="D5" s="31" t="s">
        <v>20</v>
      </c>
      <c r="E5" s="31" t="s">
        <v>21</v>
      </c>
      <c r="F5" s="31" t="s">
        <v>22</v>
      </c>
    </row>
    <row r="6" spans="2:9" ht="51" x14ac:dyDescent="0.25">
      <c r="B6" s="55" t="s">
        <v>63</v>
      </c>
      <c r="C6" s="32" t="s">
        <v>45</v>
      </c>
      <c r="D6" s="33">
        <v>4</v>
      </c>
      <c r="E6" s="34">
        <v>620</v>
      </c>
      <c r="F6" s="34">
        <f t="shared" ref="F6:F9" si="0">(D6*E6)</f>
        <v>2480</v>
      </c>
    </row>
    <row r="7" spans="2:9" ht="51" x14ac:dyDescent="0.25">
      <c r="B7" s="55" t="s">
        <v>62</v>
      </c>
      <c r="C7" s="35" t="s">
        <v>46</v>
      </c>
      <c r="D7" s="33">
        <v>24</v>
      </c>
      <c r="E7" s="34">
        <v>42</v>
      </c>
      <c r="F7" s="34">
        <f t="shared" si="0"/>
        <v>1008</v>
      </c>
    </row>
    <row r="8" spans="2:9" ht="76.5" x14ac:dyDescent="0.25">
      <c r="B8" s="55" t="s">
        <v>62</v>
      </c>
      <c r="C8" s="35" t="s">
        <v>51</v>
      </c>
      <c r="D8" s="33">
        <v>1</v>
      </c>
      <c r="E8" s="34">
        <v>1300</v>
      </c>
      <c r="F8" s="34">
        <f t="shared" si="0"/>
        <v>1300</v>
      </c>
    </row>
    <row r="9" spans="2:9" ht="51.75" x14ac:dyDescent="0.25">
      <c r="B9" s="54" t="s">
        <v>62</v>
      </c>
      <c r="C9" s="35" t="s">
        <v>23</v>
      </c>
      <c r="D9" s="33">
        <v>1</v>
      </c>
      <c r="E9" s="34">
        <v>115</v>
      </c>
      <c r="F9" s="34">
        <f t="shared" si="0"/>
        <v>115</v>
      </c>
    </row>
    <row r="10" spans="2:9" x14ac:dyDescent="0.25">
      <c r="B10" s="63" t="s">
        <v>24</v>
      </c>
      <c r="C10" s="64"/>
      <c r="D10" s="36"/>
      <c r="E10" s="37"/>
      <c r="F10" s="37">
        <f>SUM(F3:F9)</f>
        <v>4903</v>
      </c>
    </row>
    <row r="11" spans="2:9" x14ac:dyDescent="0.25">
      <c r="C11" s="52"/>
      <c r="D11" s="43"/>
      <c r="E11" s="44"/>
      <c r="F11" s="45"/>
    </row>
    <row r="12" spans="2:9" s="29" customFormat="1" ht="37.5" customHeight="1" x14ac:dyDescent="0.25">
      <c r="B12" s="60" t="s">
        <v>39</v>
      </c>
      <c r="C12" s="60"/>
      <c r="D12" s="60"/>
      <c r="E12" s="60"/>
      <c r="F12" s="60"/>
      <c r="G12"/>
      <c r="H12" s="46"/>
      <c r="I12" s="47"/>
    </row>
    <row r="13" spans="2:9" ht="15.75" customHeight="1" x14ac:dyDescent="0.25">
      <c r="B13" s="60" t="s">
        <v>25</v>
      </c>
      <c r="C13" s="60"/>
      <c r="D13" s="60"/>
      <c r="E13" s="60"/>
      <c r="F13" s="60"/>
    </row>
    <row r="14" spans="2:9" ht="22.5" x14ac:dyDescent="0.25">
      <c r="B14" s="53" t="s">
        <v>61</v>
      </c>
      <c r="C14" s="30" t="s">
        <v>19</v>
      </c>
      <c r="D14" s="31" t="s">
        <v>20</v>
      </c>
      <c r="E14" s="31" t="s">
        <v>21</v>
      </c>
      <c r="F14" s="31" t="s">
        <v>22</v>
      </c>
    </row>
    <row r="15" spans="2:9" ht="38.25" x14ac:dyDescent="0.25">
      <c r="B15" s="54" t="s">
        <v>64</v>
      </c>
      <c r="C15" s="35" t="s">
        <v>47</v>
      </c>
      <c r="D15" s="33">
        <v>1</v>
      </c>
      <c r="E15" s="34">
        <v>950</v>
      </c>
      <c r="F15" s="34">
        <f t="shared" ref="F15:F24" si="1">(D15*E15)</f>
        <v>950</v>
      </c>
    </row>
    <row r="16" spans="2:9" ht="63.75" x14ac:dyDescent="0.25">
      <c r="B16" s="54" t="s">
        <v>65</v>
      </c>
      <c r="C16" s="35" t="s">
        <v>60</v>
      </c>
      <c r="D16" s="33">
        <v>23</v>
      </c>
      <c r="E16" s="34">
        <v>440</v>
      </c>
      <c r="F16" s="34">
        <f t="shared" si="1"/>
        <v>10120</v>
      </c>
    </row>
    <row r="17" spans="2:9" ht="64.5" x14ac:dyDescent="0.25">
      <c r="B17" s="54" t="s">
        <v>66</v>
      </c>
      <c r="C17" s="35" t="s">
        <v>29</v>
      </c>
      <c r="D17" s="33">
        <v>1</v>
      </c>
      <c r="E17" s="34">
        <v>1289</v>
      </c>
      <c r="F17" s="34">
        <f t="shared" si="1"/>
        <v>1289</v>
      </c>
    </row>
    <row r="18" spans="2:9" ht="114.75" x14ac:dyDescent="0.25">
      <c r="B18" s="55" t="s">
        <v>67</v>
      </c>
      <c r="C18" s="35" t="s">
        <v>53</v>
      </c>
      <c r="D18" s="33">
        <v>1</v>
      </c>
      <c r="E18" s="34">
        <v>4400</v>
      </c>
      <c r="F18" s="34">
        <f t="shared" si="1"/>
        <v>4400</v>
      </c>
    </row>
    <row r="19" spans="2:9" ht="38.25" x14ac:dyDescent="0.25">
      <c r="B19" s="55" t="s">
        <v>67</v>
      </c>
      <c r="C19" s="35" t="s">
        <v>54</v>
      </c>
      <c r="D19" s="33">
        <v>1</v>
      </c>
      <c r="E19" s="34">
        <v>4800</v>
      </c>
      <c r="F19" s="34">
        <f t="shared" si="1"/>
        <v>4800</v>
      </c>
    </row>
    <row r="20" spans="2:9" ht="39" x14ac:dyDescent="0.25">
      <c r="B20" s="54" t="s">
        <v>68</v>
      </c>
      <c r="C20" s="35" t="s">
        <v>31</v>
      </c>
      <c r="D20" s="33">
        <v>1</v>
      </c>
      <c r="E20" s="34">
        <v>100</v>
      </c>
      <c r="F20" s="34">
        <f t="shared" si="1"/>
        <v>100</v>
      </c>
    </row>
    <row r="21" spans="2:9" ht="51" x14ac:dyDescent="0.25">
      <c r="B21" s="54" t="s">
        <v>68</v>
      </c>
      <c r="C21" s="35" t="s">
        <v>32</v>
      </c>
      <c r="D21" s="33">
        <v>1</v>
      </c>
      <c r="E21" s="34">
        <v>675</v>
      </c>
      <c r="F21" s="34">
        <f t="shared" si="1"/>
        <v>675</v>
      </c>
    </row>
    <row r="22" spans="2:9" ht="51" x14ac:dyDescent="0.25">
      <c r="B22" s="54" t="s">
        <v>68</v>
      </c>
      <c r="C22" s="35" t="s">
        <v>49</v>
      </c>
      <c r="D22" s="33">
        <v>1</v>
      </c>
      <c r="E22" s="34">
        <v>700</v>
      </c>
      <c r="F22" s="34">
        <f t="shared" si="1"/>
        <v>700</v>
      </c>
    </row>
    <row r="23" spans="2:9" ht="39" x14ac:dyDescent="0.25">
      <c r="B23" s="54" t="s">
        <v>68</v>
      </c>
      <c r="C23" s="35" t="s">
        <v>48</v>
      </c>
      <c r="D23" s="33">
        <v>4</v>
      </c>
      <c r="E23" s="34">
        <v>675</v>
      </c>
      <c r="F23" s="34">
        <f t="shared" si="1"/>
        <v>2700</v>
      </c>
    </row>
    <row r="24" spans="2:9" ht="39" x14ac:dyDescent="0.25">
      <c r="B24" s="54" t="s">
        <v>68</v>
      </c>
      <c r="C24" s="32" t="s">
        <v>33</v>
      </c>
      <c r="D24" s="33">
        <v>1</v>
      </c>
      <c r="E24" s="34">
        <v>1950</v>
      </c>
      <c r="F24" s="34">
        <f t="shared" si="1"/>
        <v>1950</v>
      </c>
    </row>
    <row r="25" spans="2:9" ht="51" x14ac:dyDescent="0.25">
      <c r="B25" s="54" t="s">
        <v>69</v>
      </c>
      <c r="C25" s="35" t="s">
        <v>34</v>
      </c>
      <c r="D25" s="33">
        <v>4</v>
      </c>
      <c r="E25" s="34">
        <v>636</v>
      </c>
      <c r="F25" s="34">
        <f>(D25*E25)</f>
        <v>2544</v>
      </c>
    </row>
    <row r="26" spans="2:9" s="29" customFormat="1" ht="55.5" customHeight="1" x14ac:dyDescent="0.2">
      <c r="B26" s="60" t="s">
        <v>43</v>
      </c>
      <c r="C26" s="60"/>
      <c r="D26" s="60"/>
      <c r="E26" s="60"/>
      <c r="F26" s="60"/>
      <c r="H26" s="48"/>
      <c r="I26" s="47"/>
    </row>
    <row r="27" spans="2:9" ht="191.25" x14ac:dyDescent="0.25">
      <c r="B27" s="55" t="s">
        <v>70</v>
      </c>
      <c r="C27" s="32" t="s">
        <v>59</v>
      </c>
      <c r="D27" s="33">
        <v>1</v>
      </c>
      <c r="E27" s="34">
        <v>4900</v>
      </c>
      <c r="F27" s="34">
        <f>(D27*E27)</f>
        <v>4900</v>
      </c>
    </row>
    <row r="28" spans="2:9" ht="51" x14ac:dyDescent="0.25">
      <c r="B28" s="55" t="s">
        <v>71</v>
      </c>
      <c r="C28" s="32" t="s">
        <v>30</v>
      </c>
      <c r="D28" s="33">
        <v>1</v>
      </c>
      <c r="E28" s="34">
        <v>149</v>
      </c>
      <c r="F28" s="34">
        <f>(D28*E28)</f>
        <v>149</v>
      </c>
    </row>
    <row r="29" spans="2:9" s="29" customFormat="1" ht="36.75" customHeight="1" x14ac:dyDescent="0.2">
      <c r="B29" s="60" t="s">
        <v>40</v>
      </c>
      <c r="C29" s="60"/>
      <c r="D29" s="60"/>
      <c r="E29" s="60"/>
      <c r="F29" s="60"/>
      <c r="H29" s="48"/>
      <c r="I29" s="47"/>
    </row>
    <row r="30" spans="2:9" ht="51" x14ac:dyDescent="0.25">
      <c r="B30" s="55" t="s">
        <v>72</v>
      </c>
      <c r="C30" s="35" t="s">
        <v>26</v>
      </c>
      <c r="D30" s="33">
        <v>1</v>
      </c>
      <c r="E30" s="34">
        <v>450</v>
      </c>
      <c r="F30" s="34">
        <f>(D30*E30)</f>
        <v>450</v>
      </c>
    </row>
    <row r="31" spans="2:9" ht="26.25" x14ac:dyDescent="0.25">
      <c r="B31" s="54" t="s">
        <v>73</v>
      </c>
      <c r="C31" s="32" t="s">
        <v>27</v>
      </c>
      <c r="D31" s="33">
        <v>1</v>
      </c>
      <c r="E31" s="34">
        <v>150</v>
      </c>
      <c r="F31" s="34">
        <f t="shared" ref="F31" si="2">(D31*E31)</f>
        <v>150</v>
      </c>
    </row>
    <row r="32" spans="2:9" ht="51.75" x14ac:dyDescent="0.25">
      <c r="B32" s="54" t="s">
        <v>74</v>
      </c>
      <c r="C32" s="35" t="s">
        <v>28</v>
      </c>
      <c r="D32" s="33">
        <v>1</v>
      </c>
      <c r="E32" s="34">
        <v>320</v>
      </c>
      <c r="F32" s="34">
        <f>(D32*E32)</f>
        <v>320</v>
      </c>
    </row>
    <row r="33" spans="2:9" x14ac:dyDescent="0.25">
      <c r="B33" s="58" t="s">
        <v>35</v>
      </c>
      <c r="C33" s="58"/>
      <c r="D33" s="36"/>
      <c r="E33" s="37"/>
      <c r="F33" s="37">
        <f>SUM(F15:F32)</f>
        <v>36197</v>
      </c>
    </row>
    <row r="34" spans="2:9" x14ac:dyDescent="0.25">
      <c r="C34" s="38"/>
      <c r="D34" s="43"/>
      <c r="E34" s="44"/>
      <c r="F34" s="44"/>
      <c r="G34" s="49"/>
    </row>
    <row r="35" spans="2:9" x14ac:dyDescent="0.25">
      <c r="C35" s="38"/>
      <c r="D35" s="43"/>
      <c r="E35" s="44"/>
      <c r="F35" s="45"/>
    </row>
    <row r="36" spans="2:9" s="29" customFormat="1" ht="41.25" customHeight="1" x14ac:dyDescent="0.2">
      <c r="B36" s="60" t="s">
        <v>41</v>
      </c>
      <c r="C36" s="60"/>
      <c r="D36" s="60"/>
      <c r="E36" s="60"/>
      <c r="F36" s="60"/>
      <c r="H36" s="48"/>
      <c r="I36" s="47"/>
    </row>
    <row r="37" spans="2:9" ht="15.75" x14ac:dyDescent="0.25">
      <c r="B37" s="60" t="s">
        <v>44</v>
      </c>
      <c r="C37" s="60"/>
      <c r="D37" s="60"/>
      <c r="E37" s="60"/>
      <c r="F37" s="60"/>
    </row>
    <row r="38" spans="2:9" ht="22.5" x14ac:dyDescent="0.25">
      <c r="B38" s="53" t="s">
        <v>61</v>
      </c>
      <c r="C38" s="30" t="s">
        <v>19</v>
      </c>
      <c r="D38" s="31" t="s">
        <v>20</v>
      </c>
      <c r="E38" s="31" t="s">
        <v>21</v>
      </c>
      <c r="F38" s="31" t="s">
        <v>22</v>
      </c>
    </row>
    <row r="39" spans="2:9" ht="51" x14ac:dyDescent="0.25">
      <c r="B39" s="55" t="s">
        <v>75</v>
      </c>
      <c r="C39" s="35" t="s">
        <v>36</v>
      </c>
      <c r="D39" s="33">
        <v>1</v>
      </c>
      <c r="E39" s="34">
        <v>1400</v>
      </c>
      <c r="F39" s="34">
        <f>(D39*E39)</f>
        <v>1400</v>
      </c>
    </row>
    <row r="40" spans="2:9" x14ac:dyDescent="0.25">
      <c r="B40" s="58" t="s">
        <v>42</v>
      </c>
      <c r="C40" s="58"/>
      <c r="D40" s="36"/>
      <c r="E40" s="37"/>
      <c r="F40" s="37">
        <f>SUM(F39)</f>
        <v>1400</v>
      </c>
    </row>
    <row r="41" spans="2:9" x14ac:dyDescent="0.25">
      <c r="C41" s="39"/>
      <c r="D41" s="39"/>
      <c r="E41" s="40"/>
      <c r="F41" s="41"/>
    </row>
    <row r="42" spans="2:9" x14ac:dyDescent="0.25">
      <c r="C42" s="39"/>
      <c r="D42" s="39"/>
      <c r="E42" s="40"/>
      <c r="F42" s="39"/>
    </row>
    <row r="43" spans="2:9" ht="15.75" customHeight="1" x14ac:dyDescent="0.25">
      <c r="B43" s="60" t="s">
        <v>37</v>
      </c>
      <c r="C43" s="60"/>
      <c r="D43" s="60"/>
      <c r="E43" s="60"/>
      <c r="F43" s="60"/>
    </row>
    <row r="44" spans="2:9" ht="22.5" x14ac:dyDescent="0.25">
      <c r="B44" s="56"/>
      <c r="C44" s="30" t="s">
        <v>19</v>
      </c>
      <c r="D44" s="31" t="s">
        <v>20</v>
      </c>
      <c r="E44" s="31" t="s">
        <v>21</v>
      </c>
      <c r="F44" s="31" t="s">
        <v>22</v>
      </c>
    </row>
    <row r="45" spans="2:9" ht="76.5" x14ac:dyDescent="0.25">
      <c r="B45" s="51"/>
      <c r="C45" s="35" t="s">
        <v>52</v>
      </c>
      <c r="D45" s="33">
        <v>1</v>
      </c>
      <c r="E45" s="34">
        <v>5000</v>
      </c>
      <c r="F45" s="34">
        <f>(D45*E45)</f>
        <v>5000</v>
      </c>
    </row>
    <row r="46" spans="2:9" ht="15" customHeight="1" x14ac:dyDescent="0.25">
      <c r="B46" s="57" t="s">
        <v>38</v>
      </c>
      <c r="C46" s="57"/>
      <c r="D46" s="36"/>
      <c r="E46" s="37"/>
      <c r="F46" s="37">
        <f>SUM(F45)</f>
        <v>5000</v>
      </c>
    </row>
    <row r="47" spans="2:9" x14ac:dyDescent="0.25">
      <c r="C47" s="39"/>
      <c r="D47" s="39"/>
      <c r="E47" s="40"/>
      <c r="F47" s="39"/>
    </row>
    <row r="48" spans="2:9" ht="23.25" x14ac:dyDescent="0.25">
      <c r="C48" s="50" t="s">
        <v>57</v>
      </c>
    </row>
    <row r="49" spans="3:3" ht="23.25" x14ac:dyDescent="0.25">
      <c r="C49" s="50" t="s">
        <v>56</v>
      </c>
    </row>
  </sheetData>
  <mergeCells count="15">
    <mergeCell ref="B2:F2"/>
    <mergeCell ref="B1:F1"/>
    <mergeCell ref="B33:C33"/>
    <mergeCell ref="B10:C10"/>
    <mergeCell ref="B36:F36"/>
    <mergeCell ref="B46:C46"/>
    <mergeCell ref="B40:C40"/>
    <mergeCell ref="B3:F3"/>
    <mergeCell ref="B4:F4"/>
    <mergeCell ref="B12:F12"/>
    <mergeCell ref="B13:F13"/>
    <mergeCell ref="B26:F26"/>
    <mergeCell ref="B29:F29"/>
    <mergeCell ref="B37:F37"/>
    <mergeCell ref="B43:F43"/>
  </mergeCells>
  <hyperlinks>
    <hyperlink ref="C49" location="'Spese Generali'!A1" display="Click qui per il riepilogo delle Spese Generali"/>
    <hyperlink ref="C48"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2"/>
    </row>
    <row r="3" spans="2:4" x14ac:dyDescent="0.25">
      <c r="B3" s="17" t="s">
        <v>1</v>
      </c>
      <c r="C3" s="18"/>
      <c r="D3" s="19"/>
    </row>
    <row r="4" spans="2:4" x14ac:dyDescent="0.25">
      <c r="B4" s="20">
        <v>50000</v>
      </c>
      <c r="C4" s="21"/>
      <c r="D4" s="21"/>
    </row>
    <row r="5" spans="2:4" ht="25.5" x14ac:dyDescent="0.25">
      <c r="B5" s="17" t="s">
        <v>2</v>
      </c>
      <c r="C5" s="18" t="s">
        <v>3</v>
      </c>
      <c r="D5" s="19" t="s">
        <v>4</v>
      </c>
    </row>
    <row r="6" spans="2:4" x14ac:dyDescent="0.25">
      <c r="B6" s="17"/>
      <c r="C6" s="18"/>
      <c r="D6" s="19"/>
    </row>
    <row r="7" spans="2:4" x14ac:dyDescent="0.25">
      <c r="B7" s="21" t="s">
        <v>5</v>
      </c>
      <c r="C7" s="22"/>
      <c r="D7" s="23"/>
    </row>
    <row r="8" spans="2:4" x14ac:dyDescent="0.25">
      <c r="B8" s="24" t="s">
        <v>6</v>
      </c>
      <c r="C8" s="22">
        <f>(D8/B4)</f>
        <v>0.72394000000000003</v>
      </c>
      <c r="D8" s="23">
        <f>Moduli!F33</f>
        <v>36197</v>
      </c>
    </row>
    <row r="9" spans="2:4" x14ac:dyDescent="0.25">
      <c r="B9" s="24" t="s">
        <v>7</v>
      </c>
      <c r="C9" s="22">
        <f>(D9/B4)</f>
        <v>2.8000000000000001E-2</v>
      </c>
      <c r="D9" s="23">
        <f>Moduli!F40</f>
        <v>1400</v>
      </c>
    </row>
    <row r="10" spans="2:4" x14ac:dyDescent="0.25">
      <c r="B10" s="24" t="s">
        <v>8</v>
      </c>
      <c r="C10" s="22">
        <f>(D10/B4)</f>
        <v>9.8059999999999994E-2</v>
      </c>
      <c r="D10" s="23">
        <f>Moduli!F10</f>
        <v>4903</v>
      </c>
    </row>
    <row r="11" spans="2:4" x14ac:dyDescent="0.25">
      <c r="B11" s="21" t="s">
        <v>9</v>
      </c>
      <c r="C11" s="22"/>
      <c r="D11" s="23"/>
    </row>
    <row r="12" spans="2:4" x14ac:dyDescent="0.25">
      <c r="B12" s="24" t="s">
        <v>10</v>
      </c>
      <c r="C12" s="22">
        <f>(D12/B4)</f>
        <v>0.02</v>
      </c>
      <c r="D12" s="23">
        <v>1000</v>
      </c>
    </row>
    <row r="13" spans="2:4" x14ac:dyDescent="0.25">
      <c r="B13" s="24" t="s">
        <v>11</v>
      </c>
      <c r="C13" s="22">
        <f>(D13/B4)</f>
        <v>0.02</v>
      </c>
      <c r="D13" s="23">
        <v>1000</v>
      </c>
    </row>
    <row r="14" spans="2:4" x14ac:dyDescent="0.25">
      <c r="B14" s="24" t="s">
        <v>12</v>
      </c>
      <c r="C14" s="22">
        <f>(D14/B4)</f>
        <v>0.01</v>
      </c>
      <c r="D14" s="23">
        <v>500</v>
      </c>
    </row>
    <row r="15" spans="2:4" x14ac:dyDescent="0.25">
      <c r="B15" s="21" t="s">
        <v>13</v>
      </c>
      <c r="C15" s="25" t="s">
        <v>14</v>
      </c>
      <c r="D15" s="23" t="str">
        <f>[1]Moduli!F39</f>
        <v>Costo Previsto</v>
      </c>
    </row>
    <row r="16" spans="2:4" ht="76.5" x14ac:dyDescent="0.25">
      <c r="B16" s="24" t="s">
        <v>15</v>
      </c>
      <c r="C16" s="22">
        <f>(D16/B4)</f>
        <v>0.1</v>
      </c>
      <c r="D16" s="23">
        <v>5000</v>
      </c>
    </row>
    <row r="17" spans="2:4" x14ac:dyDescent="0.25">
      <c r="B17" s="24"/>
      <c r="C17" s="25"/>
      <c r="D17" s="23"/>
    </row>
    <row r="18" spans="2:4" x14ac:dyDescent="0.25">
      <c r="B18" s="24"/>
      <c r="C18" s="25"/>
      <c r="D18" s="23"/>
    </row>
    <row r="19" spans="2:4" x14ac:dyDescent="0.25">
      <c r="B19" s="26" t="s">
        <v>16</v>
      </c>
      <c r="C19" s="27">
        <f>SUM(C7:C18)</f>
        <v>1.0000000000000002</v>
      </c>
      <c r="D19" s="28">
        <f>SUM(D7:D18)</f>
        <v>50000</v>
      </c>
    </row>
    <row r="21" spans="2:4" ht="23.25" x14ac:dyDescent="0.25">
      <c r="B21" s="50" t="s">
        <v>57</v>
      </c>
    </row>
    <row r="22" spans="2:4" ht="23.25" x14ac:dyDescent="0.25">
      <c r="B22" s="50" t="s">
        <v>55</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2017-10-30T16:43:41Z</dcterms:modified>
</cp:coreProperties>
</file>