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Progetto" sheetId="1" r:id="rId1"/>
    <sheet name="Moduli" sheetId="2" r:id="rId2"/>
    <sheet name="Spese Generali" sheetId="3" r:id="rId3"/>
  </sheets>
  <externalReferences>
    <externalReference r:id="rId4"/>
  </externalReferences>
  <calcPr calcId="152511"/>
</workbook>
</file>

<file path=xl/calcChain.xml><?xml version="1.0" encoding="utf-8"?>
<calcChain xmlns="http://schemas.openxmlformats.org/spreadsheetml/2006/main">
  <c r="F19" i="2" l="1"/>
  <c r="F7" i="2"/>
  <c r="F20" i="2" l="1"/>
  <c r="F18" i="2"/>
  <c r="F17" i="2"/>
  <c r="F38" i="2" l="1"/>
  <c r="F39" i="2" s="1"/>
  <c r="D16" i="3" s="1"/>
  <c r="F32" i="2"/>
  <c r="F33" i="2" s="1"/>
  <c r="D9" i="3" s="1"/>
  <c r="F16" i="2"/>
  <c r="F26" i="2"/>
  <c r="F25" i="2"/>
  <c r="F15" i="2"/>
  <c r="F14" i="2"/>
  <c r="F13" i="2"/>
  <c r="F23" i="2"/>
  <c r="F22" i="2"/>
  <c r="F6" i="2"/>
  <c r="F27" i="2" l="1"/>
  <c r="D8" i="3" s="1"/>
  <c r="F8" i="2"/>
  <c r="D10" i="3" s="1"/>
  <c r="C16" i="3"/>
  <c r="C9" i="3"/>
  <c r="D15" i="3"/>
  <c r="C14" i="3"/>
  <c r="C13" i="3"/>
  <c r="C12" i="3"/>
  <c r="C10" i="3" l="1"/>
  <c r="D19" i="3" l="1"/>
  <c r="C8" i="3"/>
  <c r="C19" i="3" s="1"/>
</calcChain>
</file>

<file path=xl/sharedStrings.xml><?xml version="1.0" encoding="utf-8"?>
<sst xmlns="http://schemas.openxmlformats.org/spreadsheetml/2006/main" count="89" uniqueCount="68">
  <si>
    <t>Descrizione Progetto (minore di 1300 caratteri)</t>
  </si>
  <si>
    <t>IMPORTO MAX FINANZIABILE IVA COMPRESA</t>
  </si>
  <si>
    <t>Voci di Costo</t>
  </si>
  <si>
    <t>Percentuale Utilizzata</t>
  </si>
  <si>
    <t>Importo utilizzato</t>
  </si>
  <si>
    <t>A.   ATTREZZATURE</t>
  </si>
  <si>
    <t>A1. Acquisti attrezzature, strumentazione,hardware (min 55%)</t>
  </si>
  <si>
    <t>A2. Software di rete/sistema/per la sicurezza ad uso didattico esclusivo  (max 20%)</t>
  </si>
  <si>
    <t>A3. Arredi necessari alla fruibilità dell'ambiente realizzato (max 10%)</t>
  </si>
  <si>
    <t>B.  PROGETTAZIONE, COLLAUDO E PUBBLICITA'</t>
  </si>
  <si>
    <t>B1. Progettazione (max 2%)</t>
  </si>
  <si>
    <t>B2. Collaudo (max 2%)</t>
  </si>
  <si>
    <t>B3. Pubblicità (max 1%)</t>
  </si>
  <si>
    <t>C.  PICCOLI ADATTAMENTI EDILIZI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</si>
  <si>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</si>
  <si>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</si>
  <si>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Totale Spese Generali</t>
  </si>
  <si>
    <t>Voci di costo della configurazione</t>
  </si>
  <si>
    <t>ARREDI</t>
  </si>
  <si>
    <t>Descrizione della voce</t>
  </si>
  <si>
    <t>Num. voci</t>
  </si>
  <si>
    <t>Importo Unitario</t>
  </si>
  <si>
    <t>Costo Previsto</t>
  </si>
  <si>
    <t>Totale Costo Arredi</t>
  </si>
  <si>
    <t>ATTREZZATURE</t>
  </si>
  <si>
    <t>Kit Tastiera e Trackball per utenti diversamente abili</t>
  </si>
  <si>
    <t>Totale Costo Attrezzature</t>
  </si>
  <si>
    <t>Sistema per la realizzazione del libretto dello studente web oriented utilizzando applicativi open source</t>
  </si>
  <si>
    <t>ADEGUAMENTI EDILIZI</t>
  </si>
  <si>
    <t>Totale Adeguamenti Edilizi</t>
  </si>
  <si>
    <t>Contributo dell’operazione all’incremento dell’utilizzo delle nuove tecnologie e la diffusione di competenze chiave nella scuola (Criterio A.1 - 15 punti)</t>
  </si>
  <si>
    <t>Impiego di ambienti e dispositivi digitali per l'inclusione o l'integrazione. (Criterio D.1 - 10 punti)</t>
  </si>
  <si>
    <t>Introduzione di tecnologie finalizzate alla dematerializzazione dei supporti cartacei nello svolgimento delle ordinarie attività didattiche.  (Criterio C.4 - 15 punti)</t>
  </si>
  <si>
    <t xml:space="preserve"> Integrazione e complementarietà delle proposte con il finanziamento di ulteriori interventi, sull’edificio scolastico, correlati all’introduzione delle nuove tecnologie proposte. (Criterio C.2 - 20 PUNTI)</t>
  </si>
  <si>
    <r>
      <t xml:space="preserve">Stazione mobile per la ricarica e la conservazione di 36 devices (tablet\notebook) </t>
    </r>
    <r>
      <rPr>
        <sz val="10"/>
        <color theme="1"/>
        <rFont val="Arial"/>
        <family val="2"/>
      </rPr>
      <t xml:space="preserve">con sistema integrato per touchscreen fino a 55” comandato elettricamente con possibilita’ di posizionamento verticale oppure orizzontale per utilizzo come tavolo interattivo  </t>
    </r>
  </si>
  <si>
    <r>
      <rPr>
        <b/>
        <sz val="10"/>
        <color theme="1"/>
        <rFont val="Arial"/>
        <family val="2"/>
      </rPr>
      <t>Schermo interattivo Full-HD 55”, 40 tocchi,</t>
    </r>
    <r>
      <rPr>
        <sz val="10"/>
        <color theme="1"/>
        <rFont val="Arial"/>
        <family val="2"/>
      </rPr>
      <t xml:space="preserve"> Android integrato con licenza triennale di piattaforma collaborativa cloud-based integrabile con Google Drive, fino a 40 partecipanti, e penna digitale intelligente per il controllo remoto</t>
    </r>
  </si>
  <si>
    <r>
      <rPr>
        <b/>
        <sz val="10"/>
        <color theme="1"/>
        <rFont val="Arial"/>
        <family val="2"/>
      </rPr>
      <t>PC OPS per schermo interattivo</t>
    </r>
    <r>
      <rPr>
        <sz val="10"/>
        <color theme="1"/>
        <rFont val="Arial"/>
        <family val="2"/>
      </rPr>
      <t xml:space="preserve"> con processore Intel Core i5, ram 4Gb, hard disk 500 gb, wifi, LAN, sistema operativo Windows 10 Professional 64 bit</t>
    </r>
  </si>
  <si>
    <r>
      <rPr>
        <b/>
        <sz val="10"/>
        <color theme="1"/>
        <rFont val="Arial"/>
        <family val="2"/>
      </rPr>
      <t xml:space="preserve">Notebook docente 15,6" </t>
    </r>
    <r>
      <rPr>
        <sz val="10"/>
        <color theme="1"/>
        <rFont val="Arial"/>
        <family val="2"/>
      </rPr>
      <t>con processore Intel Core i5, RAM 4GB, 500 GB HDD, display 15.6’’ con  scheda video dedicata 2 GB, WiFi Dual Band, Windows 10. Include estensione di garanzia a 3 anni del produttore</t>
    </r>
  </si>
  <si>
    <r>
      <rPr>
        <b/>
        <sz val="10"/>
        <color theme="1"/>
        <rFont val="Arial"/>
        <family val="2"/>
      </rPr>
      <t>Notebook per studente diversamente abile,</t>
    </r>
    <r>
      <rPr>
        <sz val="10"/>
        <color theme="1"/>
        <rFont val="Arial"/>
        <family val="2"/>
      </rPr>
      <t xml:space="preserve"> Processore Intel Core i3</t>
    </r>
    <r>
      <rPr>
        <b/>
        <sz val="10"/>
        <color theme="1"/>
        <rFont val="Arial"/>
        <family val="2"/>
      </rPr>
      <t>,</t>
    </r>
    <r>
      <rPr>
        <sz val="10"/>
        <color theme="1"/>
        <rFont val="Arial"/>
        <family val="2"/>
      </rPr>
      <t xml:space="preserve"> RAM 4 GB, 500 GB HDD, display 15.6’’, Windows 10 Pro.Software rete didattica.  Include estensione di garanzia a 3 anni del produttore</t>
    </r>
  </si>
  <si>
    <r>
      <t xml:space="preserve">Access Point 802.11AC Dual Radio con Controller Virtuale </t>
    </r>
    <r>
      <rPr>
        <sz val="10"/>
        <color theme="1"/>
        <rFont val="Arial"/>
        <family val="2"/>
      </rPr>
      <t>collegamento a punto rete LAN di aula esistente</t>
    </r>
  </si>
  <si>
    <t>SOFTWARE</t>
  </si>
  <si>
    <t>Totale CostoSoftware</t>
  </si>
  <si>
    <t>ADEGUAMENTI EDILIZI
interventi per la messa in sicurezza delle apparecchiature acquistate (acquisti e istallazioni di porte blindate, sistemi antifurto, sistemi anti intrusione, etc...).</t>
  </si>
  <si>
    <t>LABORATORIO MOBILE DI FISICA CON PIATTAFORMA CLOUD PER L'APPRENDIMENTO COLLABORATIVO</t>
  </si>
  <si>
    <r>
      <rPr>
        <b/>
        <sz val="10"/>
        <color theme="1"/>
        <rFont val="Arial"/>
        <family val="2"/>
      </rPr>
      <t xml:space="preserve">Tavola didattica a cuscino d’aria con unità wireless per esperienze di fisica </t>
    </r>
    <r>
      <rPr>
        <sz val="10"/>
        <color theme="1"/>
        <rFont val="Arial"/>
        <family val="2"/>
      </rPr>
      <t xml:space="preserve"> formato A1, con regolazione dell’inclinazione con passo 0,5° per esperimenti di meccanica e fisica, dotata di dispositivi mobili controllati in modalità wireless con un telecomando RF; il cuscino d’aria è generato da una pompa integrata nei dispositivi.
Sistema di marcatura a getto d’inchiostro su facciata superiore di foglio A1 </t>
    </r>
    <r>
      <rPr>
        <b/>
        <sz val="10"/>
        <color theme="1"/>
        <rFont val="Arial"/>
        <family val="2"/>
      </rPr>
      <t xml:space="preserve">
</t>
    </r>
  </si>
  <si>
    <r>
      <rPr>
        <b/>
        <sz val="10"/>
        <color theme="1"/>
        <rFont val="Arial"/>
        <family val="2"/>
      </rPr>
      <t>Datalogger Pack con vassio di ricarica e conservazione</t>
    </r>
    <r>
      <rPr>
        <sz val="10"/>
        <color theme="1"/>
        <rFont val="Arial"/>
        <family val="2"/>
      </rPr>
      <t xml:space="preserve">
Pacchetto completo per la classe composto da  3 datalogger wifi con display touch a colori, software a corredo, nr. 1 vassoio di ricarica del produttore  integrabile in carrelli mobili, con vani per alloggiamento fino a 5 datalogger.</t>
    </r>
  </si>
  <si>
    <r>
      <rPr>
        <b/>
        <sz val="10"/>
        <color theme="1"/>
        <rFont val="Arial"/>
        <family val="2"/>
      </rPr>
      <t xml:space="preserve">Sensory Pack Fisica  </t>
    </r>
    <r>
      <rPr>
        <sz val="10"/>
        <color theme="1"/>
        <rFont val="Arial"/>
        <family val="2"/>
      </rPr>
      <t>per lo studio  e le esperienze in gruppi di lavoro (raccolta di 57 sensori di 17 diverse tipologie, corredata da 3 ebook con esperimenti didattici); i sensori devono essere compatibili con i datalogger wifi del medesimo produttore</t>
    </r>
  </si>
  <si>
    <t>Click qui per la Matrice Acquisti</t>
  </si>
  <si>
    <t>Click qui per il riepilogo delle Spese Generali</t>
  </si>
  <si>
    <t>Click qui per la Descrizione del Progetto</t>
  </si>
  <si>
    <r>
      <rPr>
        <b/>
        <sz val="10"/>
        <color theme="1"/>
        <rFont val="Arial"/>
        <family val="2"/>
      </rPr>
      <t xml:space="preserve">Sistema Laboratorio mobile completo di Fisica e Meccanica 24 vassoi
</t>
    </r>
    <r>
      <rPr>
        <sz val="10"/>
        <color theme="1"/>
        <rFont val="Arial"/>
        <family val="2"/>
      </rPr>
      <t>Postazione mobile completa su carrello in acciaio con ruote bloccabili, contenente un set completo di 18 vassoi tematici  dedicati allo studio della Fisica e della Meccanica, con vassoio aggiuntivo di parti di ricambio comuni, tre pannelli di lavoro modulari e multi-posizione in lamiera forata e cinque vassoi vuoti per future espansioni e conservare materiale didattico aggiuntivo,  
Il sistema permette di approfondire lo studio delle Scienze Tecnologiche mediante la riproduzione di un ampio range di esperienze (oltre 60  tipologie di esperimenti, ciascuno eseguibile in molteplici varianti), eseguibili anche in tre gruppi di lavoro. Ciascun vassoio include CD-ROM con manuali, guide, esperienze di lavoro riproducibili, appunti per gli insegnanti necessari per gli esperimenti con i kit e altro materiale didattico.</t>
    </r>
  </si>
  <si>
    <r>
      <t xml:space="preserve">OBIETTIVI </t>
    </r>
    <r>
      <rPr>
        <sz val="14"/>
        <rFont val="Arial"/>
        <family val="2"/>
      </rPr>
      <t xml:space="preserve">
Dotare la Scuola di uno spazio laboratoriale mobile per lo studio dei fenomeni di Fisica e Meccanica e postazione mobile riservata ad alunni diversamente abili.
</t>
    </r>
    <r>
      <rPr>
        <b/>
        <u/>
        <sz val="14"/>
        <color rgb="FFFF0000"/>
        <rFont val="Arial"/>
        <family val="2"/>
      </rPr>
      <t>LA SOLUZIONE È COMPOSTA DA:</t>
    </r>
    <r>
      <rPr>
        <sz val="14"/>
        <rFont val="Arial"/>
        <family val="2"/>
      </rPr>
      <t xml:space="preserve">
1) Laboratorio mobile di Fisica, contenente oltre 18 vassoi tematici per eseguire tutte le esperienze sui fenomeni fisici, anche in gruppi di lavoro;
2) Apparecchiature tecnologiche, comprendenti una postazione integrata docente con servizi, tablet PC, monitor interattivo con piattaforma collaborativa cloud-based, access point, document camera e postazione per studenti diversamente abili;
3) Software, costituito da piattaforma web oriented per la gestione del libretto studente; 
4) Strumentazione scientifica, comprendente dataloggers wifi fruibili in gruppi di lavoro, pack di sensori per le esperienze di fisica, tavola a cuscino d'aria con dispositivi wireless per lezioni frontali dimostrative.
5) Arredi, comprendenti un carrello di ricarica fino a 36 dispositivi che integra un supporto per monitor touch fino a 55"  e un banco con piano ribaltabile da utilizzare come base per gli esperimenti</t>
    </r>
  </si>
  <si>
    <r>
      <rPr>
        <b/>
        <sz val="10"/>
        <color theme="1"/>
        <rFont val="Arial"/>
        <family val="2"/>
      </rPr>
      <t>Banchi modulari componibili ripiegabili</t>
    </r>
    <r>
      <rPr>
        <sz val="10"/>
        <color theme="1"/>
        <rFont val="Arial"/>
        <family val="2"/>
      </rPr>
      <t>, Piano di lavoro 120x70 cm a forma rettangolare</t>
    </r>
  </si>
  <si>
    <t>Document Camera 8 MPx HD</t>
  </si>
  <si>
    <r>
      <rPr>
        <b/>
        <sz val="10"/>
        <color theme="1"/>
        <rFont val="Arial"/>
        <family val="2"/>
      </rPr>
      <t xml:space="preserve">Notebook ibrido PC/tablet 10,1” </t>
    </r>
    <r>
      <rPr>
        <sz val="10"/>
        <color theme="1"/>
        <rFont val="Arial"/>
        <family val="2"/>
      </rPr>
      <t>Studente - Case semi-rugged IP52, resistente alle cadute, con sensore temperatura e lente 30x integrati. Processore QuadCore Z8300 1,44 Ghz, Ram 2 GB, eMMC 64GB, wifi, bluetotth, 2xWebcam, tastiera staccabile -Windows 10 Professional Academic. Pennino touch incluso integrato alla cornice del dispositivo</t>
    </r>
  </si>
  <si>
    <t>Tipologia Fornitura</t>
  </si>
  <si>
    <t xml:space="preserve">Carrello e box mobile per ricarica, alloggiamento, sincronizzazione notebook e tablet (anche wireless)
</t>
  </si>
  <si>
    <t>Arredi mobili e modulari</t>
  </si>
  <si>
    <t xml:space="preserve">Strumenti di misura e di osservazione
</t>
  </si>
  <si>
    <t>Access point per esterni, hotspot per offrire informazioni utili in collegamento wireless</t>
  </si>
  <si>
    <t xml:space="preserve">PC laptop (NOTEBOOK)
</t>
  </si>
  <si>
    <t xml:space="preserve">Dispositivi ibridi PC/tablet
</t>
  </si>
  <si>
    <t>Altri dispositivi di fruizione collettiva</t>
  </si>
  <si>
    <t xml:space="preserve">Strumenti di misura e di osservazione
</t>
  </si>
  <si>
    <t xml:space="preserve">Schermi interattivi e non
</t>
  </si>
  <si>
    <t>PC desktop (PC FISSO)</t>
  </si>
  <si>
    <t>Ausili hardware per l'utilizzo dei dispositivi tecnologici da parte di utenti con disabilità</t>
  </si>
  <si>
    <t>Altri Software per i sistemi di gestione degli ambienti di apprendimento e della comunicazione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</si>
</sst>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quot;€&quot;\ #,##0.00"/>
  </numFmts>
  <fonts count="30" x14ac:knownFonts="1">
    <font>
      <sz val="11"/>
      <color theme="1"/>
      <name val="Calibri"/>
      <family val="2"/>
      <scheme val="minor"/>
    </font>
    <font>
      <sz val="11"/>
      <color theme="1"/>
      <name val="Calibri"/>
      <family val="2"/>
      <scheme val="minor"/>
    </font>
    <font>
      <u/>
      <sz val="11"/>
      <color theme="10"/>
      <name val="Calibri"/>
      <family val="2"/>
      <scheme val="minor"/>
    </font>
    <font>
      <b/>
      <u/>
      <sz val="20"/>
      <color theme="10"/>
      <name val="Calibri"/>
      <family val="2"/>
      <scheme val="minor"/>
    </font>
    <font>
      <b/>
      <sz val="20"/>
      <color rgb="FFFF0000"/>
      <name val="Times New Roman"/>
      <family val="1"/>
    </font>
    <font>
      <b/>
      <sz val="24"/>
      <color rgb="FFFF0000"/>
      <name val="Calibri"/>
      <family val="2"/>
      <scheme val="minor"/>
    </font>
    <font>
      <sz val="11"/>
      <color theme="1"/>
      <name val="Arial"/>
      <family val="2"/>
    </font>
    <font>
      <b/>
      <u/>
      <sz val="12"/>
      <color rgb="FF0070C0"/>
      <name val="Arial"/>
      <family val="2"/>
    </font>
    <font>
      <b/>
      <u/>
      <sz val="11"/>
      <color theme="1"/>
      <name val="Arial"/>
      <family val="2"/>
    </font>
    <font>
      <b/>
      <sz val="11"/>
      <color theme="1"/>
      <name val="Arial"/>
      <family val="2"/>
    </font>
    <font>
      <b/>
      <u/>
      <sz val="14"/>
      <color rgb="FFFF0000"/>
      <name val="Arial"/>
      <family val="2"/>
    </font>
    <font>
      <sz val="14"/>
      <name val="Arial"/>
      <family val="2"/>
    </font>
    <font>
      <sz val="12"/>
      <color theme="1"/>
      <name val="Arial"/>
      <family val="2"/>
    </font>
    <font>
      <sz val="12"/>
      <color theme="1"/>
      <name val="Times New Roman"/>
      <family val="1"/>
    </font>
    <font>
      <b/>
      <sz val="16"/>
      <color rgb="FFFF0000"/>
      <name val="Times New Roman"/>
      <family val="1"/>
    </font>
    <font>
      <sz val="11"/>
      <color rgb="FF000000"/>
      <name val="Arial"/>
      <family val="2"/>
    </font>
    <font>
      <sz val="10"/>
      <color rgb="FF000000"/>
      <name val="Verdana"/>
      <family val="2"/>
    </font>
    <font>
      <b/>
      <sz val="10"/>
      <name val="Arial"/>
      <family val="2"/>
    </font>
    <font>
      <b/>
      <sz val="8"/>
      <name val="Arial"/>
      <family val="2"/>
    </font>
    <font>
      <b/>
      <sz val="11"/>
      <name val="Arial"/>
      <family val="2"/>
    </font>
    <font>
      <sz val="10"/>
      <name val="Arial"/>
      <family val="2"/>
    </font>
    <font>
      <b/>
      <sz val="18"/>
      <color rgb="FFFF0000"/>
      <name val="Arial"/>
      <family val="2"/>
    </font>
    <font>
      <b/>
      <sz val="12"/>
      <color theme="1"/>
      <name val="Arial"/>
      <family val="2"/>
    </font>
    <font>
      <sz val="10"/>
      <color theme="1"/>
      <name val="Calibri"/>
      <family val="2"/>
      <scheme val="minor"/>
    </font>
    <font>
      <b/>
      <sz val="12"/>
      <color rgb="FFFF0000"/>
      <name val="Arial"/>
      <family val="2"/>
    </font>
    <font>
      <b/>
      <sz val="8"/>
      <color theme="1"/>
      <name val="Arial"/>
      <family val="2"/>
    </font>
    <font>
      <b/>
      <sz val="10"/>
      <color theme="1"/>
      <name val="Arial"/>
      <family val="2"/>
    </font>
    <font>
      <sz val="10"/>
      <color theme="1"/>
      <name val="Arial"/>
      <family val="2"/>
    </font>
    <font>
      <b/>
      <u/>
      <sz val="18"/>
      <color theme="10"/>
      <name val="Calibri"/>
      <family val="2"/>
      <scheme val="minor"/>
    </font>
    <font>
      <b/>
      <sz val="9"/>
      <color theme="1"/>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DAEEF3"/>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63">
    <xf numFmtId="0" fontId="0" fillId="0" borderId="0" xfId="0"/>
    <xf numFmtId="0" fontId="3" fillId="0" borderId="0" xfId="4"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6" fillId="0" borderId="0" xfId="0" applyFont="1" applyAlignment="1">
      <alignment horizontal="left" vertical="center"/>
    </xf>
    <xf numFmtId="0" fontId="15" fillId="0" borderId="0" xfId="0" applyFont="1" applyAlignment="1">
      <alignment horizontal="left" vertical="center"/>
    </xf>
    <xf numFmtId="0" fontId="0" fillId="0" borderId="0" xfId="0" applyAlignment="1">
      <alignment horizontal="left" vertical="center" indent="1"/>
    </xf>
    <xf numFmtId="0" fontId="16" fillId="0" borderId="0" xfId="0" applyFont="1" applyAlignment="1">
      <alignment horizontal="left" vertical="center" indent="1"/>
    </xf>
    <xf numFmtId="0" fontId="16" fillId="0" borderId="0" xfId="0" applyFont="1" applyAlignment="1">
      <alignment horizontal="left" vertical="center" indent="2"/>
    </xf>
    <xf numFmtId="0" fontId="17" fillId="2" borderId="1" xfId="0" applyFont="1" applyFill="1" applyBorder="1" applyAlignment="1">
      <alignment vertical="center" wrapText="1"/>
    </xf>
    <xf numFmtId="0" fontId="18" fillId="2" borderId="1" xfId="0" applyFont="1" applyFill="1" applyBorder="1" applyAlignment="1">
      <alignment vertical="center" wrapText="1"/>
    </xf>
    <xf numFmtId="0" fontId="17" fillId="2" borderId="1" xfId="0" applyFont="1" applyFill="1" applyBorder="1" applyAlignment="1">
      <alignment horizontal="right" vertical="center" wrapText="1"/>
    </xf>
    <xf numFmtId="44" fontId="19" fillId="3" borderId="1" xfId="0" applyNumberFormat="1" applyFont="1" applyFill="1" applyBorder="1" applyAlignment="1">
      <alignment vertical="center" wrapText="1"/>
    </xf>
    <xf numFmtId="0" fontId="19" fillId="3" borderId="1" xfId="0" applyFont="1" applyFill="1" applyBorder="1" applyAlignment="1">
      <alignment vertical="center" wrapText="1"/>
    </xf>
    <xf numFmtId="10" fontId="20" fillId="3" borderId="1" xfId="3" applyNumberFormat="1" applyFont="1" applyFill="1" applyBorder="1" applyAlignment="1">
      <alignment horizontal="center" vertical="center" wrapText="1"/>
    </xf>
    <xf numFmtId="164" fontId="20" fillId="3" borderId="1" xfId="0" applyNumberFormat="1" applyFont="1" applyFill="1" applyBorder="1" applyAlignment="1">
      <alignment horizontal="right" vertical="center" wrapText="1"/>
    </xf>
    <xf numFmtId="0" fontId="20" fillId="3" borderId="1" xfId="0" applyFont="1" applyFill="1" applyBorder="1" applyAlignment="1">
      <alignment vertical="center" wrapText="1"/>
    </xf>
    <xf numFmtId="10" fontId="20" fillId="3" borderId="1" xfId="0" applyNumberFormat="1" applyFont="1" applyFill="1" applyBorder="1" applyAlignment="1">
      <alignment horizontal="center" vertical="center" wrapText="1"/>
    </xf>
    <xf numFmtId="0" fontId="17" fillId="4" borderId="1" xfId="0" applyFont="1" applyFill="1" applyBorder="1" applyAlignment="1">
      <alignment vertical="center" wrapText="1"/>
    </xf>
    <xf numFmtId="10" fontId="17" fillId="4" borderId="1" xfId="0" applyNumberFormat="1" applyFont="1" applyFill="1" applyBorder="1" applyAlignment="1">
      <alignment horizontal="center" vertical="center" wrapText="1"/>
    </xf>
    <xf numFmtId="164" fontId="17" fillId="4" borderId="1" xfId="0" applyNumberFormat="1" applyFont="1" applyFill="1" applyBorder="1" applyAlignment="1">
      <alignment horizontal="right" vertical="center" wrapText="1"/>
    </xf>
    <xf numFmtId="0" fontId="23" fillId="0" borderId="0" xfId="0" applyFont="1"/>
    <xf numFmtId="0" fontId="25" fillId="2" borderId="1" xfId="0" applyFont="1" applyFill="1" applyBorder="1" applyAlignment="1">
      <alignment horizontal="left" vertical="center" wrapText="1"/>
    </xf>
    <xf numFmtId="0" fontId="25" fillId="2" borderId="1" xfId="0" applyFont="1" applyFill="1" applyBorder="1" applyAlignment="1">
      <alignment horizontal="right"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right" vertical="center" wrapText="1"/>
    </xf>
    <xf numFmtId="164" fontId="26" fillId="0" borderId="1" xfId="1" applyNumberFormat="1" applyFont="1" applyFill="1" applyBorder="1" applyAlignment="1">
      <alignment horizontal="right" vertical="center" wrapText="1"/>
    </xf>
    <xf numFmtId="0" fontId="27" fillId="0" borderId="1" xfId="0" applyFont="1" applyFill="1" applyBorder="1" applyAlignment="1">
      <alignment vertical="center" wrapText="1"/>
    </xf>
    <xf numFmtId="0" fontId="26" fillId="2" borderId="1" xfId="0" applyFont="1" applyFill="1" applyBorder="1" applyAlignment="1">
      <alignment horizontal="right" vertical="center" wrapText="1"/>
    </xf>
    <xf numFmtId="164" fontId="26" fillId="2" borderId="1" xfId="1" applyNumberFormat="1" applyFont="1" applyFill="1" applyBorder="1" applyAlignment="1">
      <alignment horizontal="right" vertical="center" wrapText="1"/>
    </xf>
    <xf numFmtId="0" fontId="6" fillId="0" borderId="0" xfId="0" applyFont="1"/>
    <xf numFmtId="0" fontId="6" fillId="0" borderId="0" xfId="0" applyFont="1" applyAlignment="1">
      <alignment horizontal="center"/>
    </xf>
    <xf numFmtId="44" fontId="6" fillId="0" borderId="0" xfId="0" applyNumberFormat="1" applyFont="1"/>
    <xf numFmtId="0" fontId="0" fillId="0" borderId="0" xfId="0" applyAlignment="1">
      <alignment horizontal="center"/>
    </xf>
    <xf numFmtId="44" fontId="23" fillId="0" borderId="0" xfId="2" applyFont="1"/>
    <xf numFmtId="44" fontId="23" fillId="0" borderId="0" xfId="0" applyNumberFormat="1" applyFont="1"/>
    <xf numFmtId="44" fontId="23" fillId="0" borderId="0" xfId="2" applyNumberFormat="1" applyFont="1"/>
    <xf numFmtId="0" fontId="0" fillId="0" borderId="0" xfId="0" applyFill="1" applyBorder="1"/>
    <xf numFmtId="0" fontId="28" fillId="0" borderId="0" xfId="4" applyFont="1" applyAlignment="1">
      <alignment horizontal="center" vertical="center"/>
    </xf>
    <xf numFmtId="0" fontId="23" fillId="0" borderId="1" xfId="0" applyFont="1" applyBorder="1"/>
    <xf numFmtId="0" fontId="0" fillId="6" borderId="1" xfId="0" applyFill="1" applyBorder="1"/>
    <xf numFmtId="0" fontId="0" fillId="0" borderId="0" xfId="0" applyBorder="1"/>
    <xf numFmtId="0" fontId="26" fillId="0" borderId="0" xfId="0" applyFont="1" applyFill="1" applyBorder="1" applyAlignment="1">
      <alignment vertical="center" wrapText="1"/>
    </xf>
    <xf numFmtId="0" fontId="26" fillId="0" borderId="0" xfId="0" applyFont="1" applyFill="1" applyBorder="1" applyAlignment="1">
      <alignment horizontal="right" vertical="center" wrapText="1"/>
    </xf>
    <xf numFmtId="164" fontId="26" fillId="0" borderId="0" xfId="1" applyNumberFormat="1" applyFont="1" applyFill="1" applyBorder="1" applyAlignment="1">
      <alignment horizontal="right" vertical="center" wrapText="1"/>
    </xf>
    <xf numFmtId="164" fontId="26" fillId="0" borderId="2" xfId="1" applyNumberFormat="1" applyFont="1" applyFill="1" applyBorder="1" applyAlignment="1">
      <alignment horizontal="right" vertical="center" wrapText="1"/>
    </xf>
    <xf numFmtId="0" fontId="29" fillId="6" borderId="1" xfId="0" applyFont="1" applyFill="1" applyBorder="1" applyAlignment="1">
      <alignment vertical="center" wrapText="1"/>
    </xf>
    <xf numFmtId="0" fontId="27" fillId="0" borderId="1" xfId="0" applyFont="1" applyBorder="1" applyAlignment="1">
      <alignment wrapText="1"/>
    </xf>
    <xf numFmtId="0" fontId="27" fillId="0" borderId="1" xfId="0" applyFont="1" applyBorder="1" applyAlignment="1">
      <alignment vertical="center" wrapText="1"/>
    </xf>
    <xf numFmtId="0" fontId="27" fillId="0" borderId="1" xfId="0" applyFont="1" applyBorder="1" applyAlignment="1">
      <alignment vertical="center"/>
    </xf>
    <xf numFmtId="0" fontId="24" fillId="2" borderId="1" xfId="0" applyFont="1" applyFill="1" applyBorder="1" applyAlignment="1">
      <alignment horizontal="center" vertical="center" wrapText="1"/>
    </xf>
    <xf numFmtId="0" fontId="21" fillId="0" borderId="3" xfId="0" applyFont="1" applyBorder="1" applyAlignment="1">
      <alignment horizontal="center" vertical="center" wrapText="1"/>
    </xf>
    <xf numFmtId="0" fontId="0" fillId="0" borderId="0" xfId="0" applyAlignment="1">
      <alignment horizontal="center"/>
    </xf>
    <xf numFmtId="0" fontId="22" fillId="5" borderId="1" xfId="0" applyFont="1" applyFill="1" applyBorder="1" applyAlignment="1">
      <alignment horizontal="center" vertical="center" wrapText="1"/>
    </xf>
    <xf numFmtId="0" fontId="26" fillId="2" borderId="1" xfId="0" applyFont="1" applyFill="1" applyBorder="1" applyAlignment="1">
      <alignment horizontal="left" vertical="center" wrapText="1"/>
    </xf>
  </cellXfs>
  <cellStyles count="5">
    <cellStyle name="Collegamento ipertestuale" xfId="4" builtinId="8"/>
    <cellStyle name="Migliaia" xfId="1" builtinId="3"/>
    <cellStyle name="Normale" xfId="0" builtinId="0"/>
    <cellStyle name="Percentuale" xfId="3" builtinId="5"/>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85725</xdr:colOff>
      <xdr:row>0</xdr:row>
      <xdr:rowOff>57150</xdr:rowOff>
    </xdr:from>
    <xdr:to>
      <xdr:col>1</xdr:col>
      <xdr:colOff>7285725</xdr:colOff>
      <xdr:row>0</xdr:row>
      <xdr:rowOff>741150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57150"/>
          <a:ext cx="7200000" cy="684000"/>
        </a:xfrm>
        <a:prstGeom prst="rect">
          <a:avLst/>
        </a:prstGeom>
      </xdr:spPr>
    </xdr:pic>
    <xdr:clientData fLocksWithSheet="0"/>
  </xdr:twoCellAnchor>
  <xdr:twoCellAnchor editAs="oneCell">
    <xdr:from>
      <xdr:col>1</xdr:col>
      <xdr:colOff>0</xdr:colOff>
      <xdr:row>2</xdr:row>
      <xdr:rowOff>1</xdr:rowOff>
    </xdr:from>
    <xdr:to>
      <xdr:col>1</xdr:col>
      <xdr:colOff>7560000</xdr:colOff>
      <xdr:row>2</xdr:row>
      <xdr:rowOff>4544004</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647826"/>
          <a:ext cx="7560000" cy="4544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0</xdr:row>
      <xdr:rowOff>57153</xdr:rowOff>
    </xdr:from>
    <xdr:to>
      <xdr:col>4</xdr:col>
      <xdr:colOff>46724</xdr:colOff>
      <xdr:row>0</xdr:row>
      <xdr:rowOff>741153</xdr:rowOff>
    </xdr:to>
    <xdr:pic>
      <xdr:nvPicPr>
        <xdr:cNvPr id="3" name="Immagine 2"/>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799" y="57153"/>
          <a:ext cx="7200000" cy="684000"/>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114299</xdr:colOff>
      <xdr:row>0</xdr:row>
      <xdr:rowOff>0</xdr:rowOff>
    </xdr:from>
    <xdr:to>
      <xdr:col>3</xdr:col>
      <xdr:colOff>446774</xdr:colOff>
      <xdr:row>0</xdr:row>
      <xdr:rowOff>684000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0"/>
          <a:ext cx="7200000" cy="684000"/>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cuole\Capitolati\PON%20FESR%202016\Calabria%20FSC\Calabria%20FSC-Aula%20di%20autoapprendimento%20linguistico-%20INTERNO%20SI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etto"/>
      <sheetName val="Moduli"/>
      <sheetName val="Spese Generali"/>
      <sheetName val="Criteri come da avviso"/>
    </sheetNames>
    <sheetDataSet>
      <sheetData sheetId="0"/>
      <sheetData sheetId="1">
        <row r="39">
          <cell r="F39" t="str">
            <v>Costo Previsto</v>
          </cell>
        </row>
      </sheetData>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8"/>
  <sheetViews>
    <sheetView tabSelected="1" workbookViewId="0"/>
  </sheetViews>
  <sheetFormatPr defaultRowHeight="15" x14ac:dyDescent="0.25"/>
  <cols>
    <col min="2" max="2" width="114" customWidth="1"/>
  </cols>
  <sheetData>
    <row r="1" spans="2:2" ht="60" customHeight="1" x14ac:dyDescent="0.4">
      <c r="B1" s="1"/>
    </row>
    <row r="2" spans="2:2" ht="76.5" x14ac:dyDescent="0.25">
      <c r="B2" s="2" t="s">
        <v>43</v>
      </c>
    </row>
    <row r="3" spans="2:2" ht="358.5" customHeight="1" x14ac:dyDescent="0.5">
      <c r="B3" s="3"/>
    </row>
    <row r="4" spans="2:2" x14ac:dyDescent="0.25">
      <c r="B4" s="7" t="s">
        <v>0</v>
      </c>
    </row>
    <row r="5" spans="2:2" ht="288" x14ac:dyDescent="0.25">
      <c r="B5" s="8" t="s">
        <v>51</v>
      </c>
    </row>
    <row r="6" spans="2:2" x14ac:dyDescent="0.25">
      <c r="B6" s="7"/>
    </row>
    <row r="7" spans="2:2" ht="23.25" x14ac:dyDescent="0.25">
      <c r="B7" s="46" t="s">
        <v>47</v>
      </c>
    </row>
    <row r="8" spans="2:2" ht="23.25" x14ac:dyDescent="0.25">
      <c r="B8" s="46" t="s">
        <v>48</v>
      </c>
    </row>
    <row r="9" spans="2:2" x14ac:dyDescent="0.25">
      <c r="B9" s="9"/>
    </row>
    <row r="10" spans="2:2" ht="15.75" x14ac:dyDescent="0.25">
      <c r="B10" s="5"/>
    </row>
    <row r="11" spans="2:2" x14ac:dyDescent="0.25">
      <c r="B11" s="4"/>
    </row>
    <row r="12" spans="2:2" x14ac:dyDescent="0.25">
      <c r="B12" s="4"/>
    </row>
    <row r="13" spans="2:2" x14ac:dyDescent="0.25">
      <c r="B13" s="4"/>
    </row>
    <row r="14" spans="2:2" x14ac:dyDescent="0.25">
      <c r="B14" s="4"/>
    </row>
    <row r="15" spans="2:2" ht="15.75" x14ac:dyDescent="0.25">
      <c r="B15" s="5"/>
    </row>
    <row r="16" spans="2:2" x14ac:dyDescent="0.25">
      <c r="B16" s="4"/>
    </row>
    <row r="17" spans="2:2" x14ac:dyDescent="0.25">
      <c r="B17" s="4"/>
    </row>
    <row r="18" spans="2:2" x14ac:dyDescent="0.25">
      <c r="B18" s="4"/>
    </row>
    <row r="19" spans="2:2" x14ac:dyDescent="0.25">
      <c r="B19" s="4"/>
    </row>
    <row r="20" spans="2:2" ht="15.75" x14ac:dyDescent="0.25">
      <c r="B20" s="5"/>
    </row>
    <row r="21" spans="2:2" x14ac:dyDescent="0.25">
      <c r="B21" s="4"/>
    </row>
    <row r="22" spans="2:2" x14ac:dyDescent="0.25">
      <c r="B22" s="4"/>
    </row>
    <row r="23" spans="2:2" x14ac:dyDescent="0.25">
      <c r="B23" s="4"/>
    </row>
    <row r="24" spans="2:2" x14ac:dyDescent="0.25">
      <c r="B24" s="4"/>
    </row>
    <row r="25" spans="2:2" x14ac:dyDescent="0.25">
      <c r="B25" s="4"/>
    </row>
    <row r="26" spans="2:2" x14ac:dyDescent="0.25">
      <c r="B26" s="4"/>
    </row>
    <row r="27" spans="2:2" ht="15.75" x14ac:dyDescent="0.25">
      <c r="B27" s="5"/>
    </row>
    <row r="28" spans="2:2" x14ac:dyDescent="0.25">
      <c r="B28" s="4"/>
    </row>
    <row r="29" spans="2:2" x14ac:dyDescent="0.25">
      <c r="B29" s="4"/>
    </row>
    <row r="30" spans="2:2" x14ac:dyDescent="0.25">
      <c r="B30" s="6"/>
    </row>
    <row r="31" spans="2:2" x14ac:dyDescent="0.25">
      <c r="B31" s="4"/>
    </row>
    <row r="32" spans="2:2" x14ac:dyDescent="0.25">
      <c r="B32" s="4"/>
    </row>
    <row r="33" spans="2:2" x14ac:dyDescent="0.25">
      <c r="B33" s="4"/>
    </row>
    <row r="34" spans="2:2" x14ac:dyDescent="0.25">
      <c r="B34" s="4"/>
    </row>
    <row r="35" spans="2:2" x14ac:dyDescent="0.25">
      <c r="B35" s="7"/>
    </row>
    <row r="36" spans="2:2" ht="15.75" x14ac:dyDescent="0.25">
      <c r="B36" s="5"/>
    </row>
    <row r="37" spans="2:2" x14ac:dyDescent="0.25">
      <c r="B37" s="4"/>
    </row>
    <row r="38" spans="2:2" x14ac:dyDescent="0.25">
      <c r="B38" s="6"/>
    </row>
    <row r="39" spans="2:2" x14ac:dyDescent="0.25">
      <c r="B39" s="4"/>
    </row>
    <row r="40" spans="2:2" x14ac:dyDescent="0.25">
      <c r="B40" s="4"/>
    </row>
    <row r="41" spans="2:2" x14ac:dyDescent="0.25">
      <c r="B41" s="4"/>
    </row>
    <row r="42" spans="2:2" x14ac:dyDescent="0.25">
      <c r="B42" s="4"/>
    </row>
    <row r="43" spans="2:2" ht="15.75" x14ac:dyDescent="0.25">
      <c r="B43" s="10"/>
    </row>
    <row r="44" spans="2:2" ht="15.75" x14ac:dyDescent="0.25">
      <c r="B44" s="5"/>
    </row>
    <row r="45" spans="2:2" x14ac:dyDescent="0.25">
      <c r="B45" s="4"/>
    </row>
    <row r="46" spans="2:2" x14ac:dyDescent="0.25">
      <c r="B46" s="6"/>
    </row>
    <row r="47" spans="2:2" x14ac:dyDescent="0.25">
      <c r="B47" s="4"/>
    </row>
    <row r="48" spans="2:2" x14ac:dyDescent="0.25">
      <c r="B48" s="4"/>
    </row>
    <row r="49" spans="2:2" x14ac:dyDescent="0.25">
      <c r="B49" s="6"/>
    </row>
    <row r="50" spans="2:2" x14ac:dyDescent="0.25">
      <c r="B50" s="4"/>
    </row>
    <row r="51" spans="2:2" x14ac:dyDescent="0.25">
      <c r="B51" s="4"/>
    </row>
    <row r="52" spans="2:2" x14ac:dyDescent="0.25">
      <c r="B52" s="4"/>
    </row>
    <row r="53" spans="2:2" x14ac:dyDescent="0.25">
      <c r="B53" s="4"/>
    </row>
    <row r="54" spans="2:2" ht="20.25" x14ac:dyDescent="0.25">
      <c r="B54" s="11"/>
    </row>
    <row r="55" spans="2:2" ht="15.75" x14ac:dyDescent="0.25">
      <c r="B55" s="5"/>
    </row>
    <row r="56" spans="2:2" x14ac:dyDescent="0.25">
      <c r="B56" s="12"/>
    </row>
    <row r="57" spans="2:2" x14ac:dyDescent="0.25">
      <c r="B57" s="12"/>
    </row>
    <row r="58" spans="2:2" x14ac:dyDescent="0.25">
      <c r="B58" s="13"/>
    </row>
    <row r="59" spans="2:2" x14ac:dyDescent="0.25">
      <c r="B59" s="14"/>
    </row>
    <row r="60" spans="2:2" x14ac:dyDescent="0.25">
      <c r="B60" s="15"/>
    </row>
    <row r="61" spans="2:2" x14ac:dyDescent="0.25">
      <c r="B61" s="15"/>
    </row>
    <row r="62" spans="2:2" x14ac:dyDescent="0.25">
      <c r="B62" s="15"/>
    </row>
    <row r="63" spans="2:2" x14ac:dyDescent="0.25">
      <c r="B63" s="15"/>
    </row>
    <row r="64" spans="2:2" x14ac:dyDescent="0.25">
      <c r="B64" s="16"/>
    </row>
    <row r="65" spans="2:2" x14ac:dyDescent="0.25">
      <c r="B65" s="16"/>
    </row>
    <row r="66" spans="2:2" x14ac:dyDescent="0.25">
      <c r="B66" s="16"/>
    </row>
    <row r="67" spans="2:2" x14ac:dyDescent="0.25">
      <c r="B67" s="15"/>
    </row>
    <row r="68" spans="2:2" x14ac:dyDescent="0.25">
      <c r="B68" s="15"/>
    </row>
  </sheetData>
  <hyperlinks>
    <hyperlink ref="B8" location="'Spese Generali'!A1" display="Click qui per il riepilogo delle Spese Generali"/>
    <hyperlink ref="B7" location="Moduli!A1" display="Click qui per la Matrice Acquisti"/>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2"/>
  <sheetViews>
    <sheetView workbookViewId="0"/>
  </sheetViews>
  <sheetFormatPr defaultRowHeight="15" x14ac:dyDescent="0.25"/>
  <cols>
    <col min="2" max="2" width="21.5703125" customWidth="1"/>
    <col min="3" max="3" width="78.5703125" customWidth="1"/>
    <col min="4" max="4" width="8.28515625" customWidth="1"/>
    <col min="5" max="5" width="12" bestFit="1" customWidth="1"/>
    <col min="6" max="6" width="11.140625" bestFit="1" customWidth="1"/>
  </cols>
  <sheetData>
    <row r="1" spans="2:9" ht="63.75" customHeight="1" x14ac:dyDescent="0.25">
      <c r="B1" s="60"/>
      <c r="C1" s="60"/>
      <c r="D1" s="60"/>
      <c r="E1" s="60"/>
      <c r="F1" s="60"/>
    </row>
    <row r="2" spans="2:9" ht="58.5" customHeight="1" x14ac:dyDescent="0.25">
      <c r="B2" s="59" t="s">
        <v>43</v>
      </c>
      <c r="C2" s="59"/>
      <c r="D2" s="59"/>
      <c r="E2" s="59"/>
      <c r="F2" s="59"/>
    </row>
    <row r="3" spans="2:9" ht="15.75" customHeight="1" x14ac:dyDescent="0.25">
      <c r="B3" s="61" t="s">
        <v>17</v>
      </c>
      <c r="C3" s="61"/>
      <c r="D3" s="61"/>
      <c r="E3" s="61"/>
      <c r="F3" s="61"/>
    </row>
    <row r="4" spans="2:9" ht="15.75" x14ac:dyDescent="0.25">
      <c r="B4" s="58" t="s">
        <v>18</v>
      </c>
      <c r="C4" s="58"/>
      <c r="D4" s="58"/>
      <c r="E4" s="58"/>
      <c r="F4" s="58"/>
    </row>
    <row r="5" spans="2:9" ht="22.5" x14ac:dyDescent="0.25">
      <c r="B5" s="54" t="s">
        <v>55</v>
      </c>
      <c r="C5" s="30" t="s">
        <v>19</v>
      </c>
      <c r="D5" s="31" t="s">
        <v>20</v>
      </c>
      <c r="E5" s="31" t="s">
        <v>21</v>
      </c>
      <c r="F5" s="31" t="s">
        <v>22</v>
      </c>
    </row>
    <row r="6" spans="2:9" ht="90" x14ac:dyDescent="0.25">
      <c r="B6" s="55" t="s">
        <v>56</v>
      </c>
      <c r="C6" s="32" t="s">
        <v>34</v>
      </c>
      <c r="D6" s="33">
        <v>1</v>
      </c>
      <c r="E6" s="34">
        <v>3300</v>
      </c>
      <c r="F6" s="34">
        <f t="shared" ref="F6:F7" si="0">(D6*E6)</f>
        <v>3300</v>
      </c>
    </row>
    <row r="7" spans="2:9" ht="25.5" x14ac:dyDescent="0.25">
      <c r="B7" s="56" t="s">
        <v>57</v>
      </c>
      <c r="C7" s="35" t="s">
        <v>52</v>
      </c>
      <c r="D7" s="33">
        <v>1</v>
      </c>
      <c r="E7" s="34">
        <v>250</v>
      </c>
      <c r="F7" s="34">
        <f t="shared" si="0"/>
        <v>250</v>
      </c>
    </row>
    <row r="8" spans="2:9" x14ac:dyDescent="0.25">
      <c r="B8" s="62" t="s">
        <v>23</v>
      </c>
      <c r="C8" s="62"/>
      <c r="D8" s="36"/>
      <c r="E8" s="37"/>
      <c r="F8" s="37">
        <f>SUM(F3:F7)</f>
        <v>3550</v>
      </c>
    </row>
    <row r="9" spans="2:9" x14ac:dyDescent="0.25">
      <c r="B9" s="49"/>
      <c r="C9" s="50"/>
      <c r="D9" s="51"/>
      <c r="E9" s="52"/>
      <c r="F9" s="53"/>
    </row>
    <row r="10" spans="2:9" s="29" customFormat="1" ht="37.5" customHeight="1" x14ac:dyDescent="0.25">
      <c r="B10" s="58" t="s">
        <v>30</v>
      </c>
      <c r="C10" s="58"/>
      <c r="D10" s="58"/>
      <c r="E10" s="58"/>
      <c r="F10" s="58"/>
      <c r="G10"/>
      <c r="H10" s="42"/>
      <c r="I10" s="43"/>
    </row>
    <row r="11" spans="2:9" ht="15.75" x14ac:dyDescent="0.25">
      <c r="B11" s="58" t="s">
        <v>24</v>
      </c>
      <c r="C11" s="58"/>
      <c r="D11" s="58"/>
      <c r="E11" s="58"/>
      <c r="F11" s="58"/>
    </row>
    <row r="12" spans="2:9" s="29" customFormat="1" ht="37.5" customHeight="1" x14ac:dyDescent="0.25">
      <c r="B12" s="54" t="s">
        <v>55</v>
      </c>
      <c r="C12" s="30" t="s">
        <v>19</v>
      </c>
      <c r="D12" s="31" t="s">
        <v>20</v>
      </c>
      <c r="E12" s="31" t="s">
        <v>21</v>
      </c>
      <c r="F12" s="31" t="s">
        <v>22</v>
      </c>
      <c r="G12"/>
      <c r="H12" s="42"/>
      <c r="I12" s="43"/>
    </row>
    <row r="13" spans="2:9" ht="150.75" customHeight="1" x14ac:dyDescent="0.25">
      <c r="B13" s="56" t="s">
        <v>58</v>
      </c>
      <c r="C13" s="35" t="s">
        <v>50</v>
      </c>
      <c r="D13" s="33">
        <v>1</v>
      </c>
      <c r="E13" s="34">
        <v>14290</v>
      </c>
      <c r="F13" s="34">
        <f t="shared" ref="F13:F20" si="1">(D13*E13)</f>
        <v>14290</v>
      </c>
    </row>
    <row r="14" spans="2:9" ht="39" x14ac:dyDescent="0.25">
      <c r="B14" s="55" t="s">
        <v>60</v>
      </c>
      <c r="C14" s="35" t="s">
        <v>37</v>
      </c>
      <c r="D14" s="33">
        <v>1</v>
      </c>
      <c r="E14" s="34">
        <v>950</v>
      </c>
      <c r="F14" s="34">
        <f t="shared" si="1"/>
        <v>950</v>
      </c>
    </row>
    <row r="15" spans="2:9" ht="51.75" x14ac:dyDescent="0.25">
      <c r="B15" s="55" t="s">
        <v>61</v>
      </c>
      <c r="C15" s="35" t="s">
        <v>54</v>
      </c>
      <c r="D15" s="33">
        <v>24</v>
      </c>
      <c r="E15" s="34">
        <v>440</v>
      </c>
      <c r="F15" s="34">
        <f t="shared" si="1"/>
        <v>10560</v>
      </c>
    </row>
    <row r="16" spans="2:9" ht="63.75" x14ac:dyDescent="0.25">
      <c r="B16" s="56" t="s">
        <v>59</v>
      </c>
      <c r="C16" s="32" t="s">
        <v>39</v>
      </c>
      <c r="D16" s="33">
        <v>1</v>
      </c>
      <c r="E16" s="34">
        <v>149</v>
      </c>
      <c r="F16" s="34">
        <f t="shared" si="1"/>
        <v>149</v>
      </c>
    </row>
    <row r="17" spans="2:9" ht="51" x14ac:dyDescent="0.25">
      <c r="B17" s="56" t="s">
        <v>58</v>
      </c>
      <c r="C17" s="35" t="s">
        <v>45</v>
      </c>
      <c r="D17" s="33">
        <v>1</v>
      </c>
      <c r="E17" s="34">
        <v>2990</v>
      </c>
      <c r="F17" s="34">
        <f t="shared" si="1"/>
        <v>2990</v>
      </c>
    </row>
    <row r="18" spans="2:9" ht="51" x14ac:dyDescent="0.25">
      <c r="B18" s="56" t="s">
        <v>58</v>
      </c>
      <c r="C18" s="35" t="s">
        <v>46</v>
      </c>
      <c r="D18" s="33">
        <v>1</v>
      </c>
      <c r="E18" s="34">
        <v>9371</v>
      </c>
      <c r="F18" s="34">
        <f t="shared" si="1"/>
        <v>9371</v>
      </c>
    </row>
    <row r="19" spans="2:9" ht="25.5" x14ac:dyDescent="0.25">
      <c r="B19" s="56" t="s">
        <v>62</v>
      </c>
      <c r="C19" s="35" t="s">
        <v>53</v>
      </c>
      <c r="D19" s="33">
        <v>1</v>
      </c>
      <c r="E19" s="34">
        <v>240</v>
      </c>
      <c r="F19" s="34">
        <f t="shared" si="1"/>
        <v>240</v>
      </c>
    </row>
    <row r="20" spans="2:9" ht="76.5" x14ac:dyDescent="0.25">
      <c r="B20" s="56" t="s">
        <v>63</v>
      </c>
      <c r="C20" s="35" t="s">
        <v>44</v>
      </c>
      <c r="D20" s="33">
        <v>1</v>
      </c>
      <c r="E20" s="34">
        <v>2430</v>
      </c>
      <c r="F20" s="34">
        <f t="shared" si="1"/>
        <v>2430</v>
      </c>
    </row>
    <row r="21" spans="2:9" s="29" customFormat="1" ht="55.5" customHeight="1" x14ac:dyDescent="0.2">
      <c r="B21" s="58" t="s">
        <v>33</v>
      </c>
      <c r="C21" s="58"/>
      <c r="D21" s="58"/>
      <c r="E21" s="58"/>
      <c r="F21" s="58"/>
      <c r="H21" s="44"/>
      <c r="I21" s="43"/>
    </row>
    <row r="22" spans="2:9" ht="38.25" x14ac:dyDescent="0.25">
      <c r="B22" s="56" t="s">
        <v>64</v>
      </c>
      <c r="C22" s="35" t="s">
        <v>35</v>
      </c>
      <c r="D22" s="33">
        <v>1</v>
      </c>
      <c r="E22" s="34">
        <v>2780</v>
      </c>
      <c r="F22" s="34">
        <f>(D22*E22)</f>
        <v>2780</v>
      </c>
    </row>
    <row r="23" spans="2:9" ht="25.5" x14ac:dyDescent="0.25">
      <c r="B23" s="57" t="s">
        <v>65</v>
      </c>
      <c r="C23" s="35" t="s">
        <v>36</v>
      </c>
      <c r="D23" s="33">
        <v>1</v>
      </c>
      <c r="E23" s="34">
        <v>1190</v>
      </c>
      <c r="F23" s="34">
        <f>(D23*E23)</f>
        <v>1190</v>
      </c>
    </row>
    <row r="24" spans="2:9" s="29" customFormat="1" ht="36.75" customHeight="1" x14ac:dyDescent="0.2">
      <c r="B24" s="58" t="s">
        <v>31</v>
      </c>
      <c r="C24" s="58"/>
      <c r="D24" s="58"/>
      <c r="E24" s="58"/>
      <c r="F24" s="58"/>
      <c r="H24" s="44"/>
      <c r="I24" s="43"/>
    </row>
    <row r="25" spans="2:9" ht="39" x14ac:dyDescent="0.25">
      <c r="B25" s="55" t="s">
        <v>60</v>
      </c>
      <c r="C25" s="35" t="s">
        <v>38</v>
      </c>
      <c r="D25" s="33">
        <v>1</v>
      </c>
      <c r="E25" s="34">
        <v>780</v>
      </c>
      <c r="F25" s="34">
        <f>(D25*E25)</f>
        <v>780</v>
      </c>
    </row>
    <row r="26" spans="2:9" ht="51.75" x14ac:dyDescent="0.25">
      <c r="B26" s="55" t="s">
        <v>66</v>
      </c>
      <c r="C26" s="35" t="s">
        <v>25</v>
      </c>
      <c r="D26" s="33">
        <v>1</v>
      </c>
      <c r="E26" s="34">
        <v>320</v>
      </c>
      <c r="F26" s="34">
        <f>(D26*E26)</f>
        <v>320</v>
      </c>
    </row>
    <row r="27" spans="2:9" x14ac:dyDescent="0.25">
      <c r="B27" s="62" t="s">
        <v>26</v>
      </c>
      <c r="C27" s="62"/>
      <c r="D27" s="36"/>
      <c r="E27" s="37"/>
      <c r="F27" s="37">
        <f>SUM(F13:F26)</f>
        <v>46050</v>
      </c>
    </row>
    <row r="28" spans="2:9" x14ac:dyDescent="0.25">
      <c r="B28" s="49"/>
      <c r="C28" s="50"/>
      <c r="D28" s="51"/>
      <c r="E28" s="52"/>
      <c r="F28" s="53"/>
    </row>
    <row r="29" spans="2:9" s="29" customFormat="1" ht="41.25" customHeight="1" x14ac:dyDescent="0.2">
      <c r="B29" s="58" t="s">
        <v>32</v>
      </c>
      <c r="C29" s="58"/>
      <c r="D29" s="58"/>
      <c r="E29" s="58"/>
      <c r="F29" s="58"/>
      <c r="H29" s="44"/>
      <c r="I29" s="43"/>
    </row>
    <row r="30" spans="2:9" ht="15.75" x14ac:dyDescent="0.25">
      <c r="B30" s="58" t="s">
        <v>40</v>
      </c>
      <c r="C30" s="58"/>
      <c r="D30" s="58"/>
      <c r="E30" s="58"/>
      <c r="F30" s="58"/>
    </row>
    <row r="31" spans="2:9" ht="22.5" x14ac:dyDescent="0.25">
      <c r="B31" s="54" t="s">
        <v>55</v>
      </c>
      <c r="C31" s="30" t="s">
        <v>19</v>
      </c>
      <c r="D31" s="31" t="s">
        <v>20</v>
      </c>
      <c r="E31" s="31" t="s">
        <v>21</v>
      </c>
      <c r="F31" s="31" t="s">
        <v>22</v>
      </c>
    </row>
    <row r="32" spans="2:9" ht="63.75" x14ac:dyDescent="0.25">
      <c r="B32" s="56" t="s">
        <v>67</v>
      </c>
      <c r="C32" s="35" t="s">
        <v>27</v>
      </c>
      <c r="D32" s="33">
        <v>1</v>
      </c>
      <c r="E32" s="34">
        <v>1400</v>
      </c>
      <c r="F32" s="34">
        <f>(D32*E32)</f>
        <v>1400</v>
      </c>
    </row>
    <row r="33" spans="2:9" x14ac:dyDescent="0.25">
      <c r="B33" s="62" t="s">
        <v>41</v>
      </c>
      <c r="C33" s="62"/>
      <c r="D33" s="36"/>
      <c r="E33" s="37"/>
      <c r="F33" s="37">
        <f>SUM(F32)</f>
        <v>1400</v>
      </c>
    </row>
    <row r="34" spans="2:9" x14ac:dyDescent="0.25">
      <c r="C34" s="38"/>
      <c r="D34" s="38"/>
      <c r="E34" s="39"/>
      <c r="F34" s="40"/>
      <c r="G34" s="45"/>
    </row>
    <row r="35" spans="2:9" x14ac:dyDescent="0.25">
      <c r="C35" s="38"/>
      <c r="D35" s="38"/>
      <c r="E35" s="39"/>
      <c r="F35" s="38"/>
    </row>
    <row r="36" spans="2:9" ht="15.75" x14ac:dyDescent="0.25">
      <c r="B36" s="58" t="s">
        <v>28</v>
      </c>
      <c r="C36" s="58"/>
      <c r="D36" s="58"/>
      <c r="E36" s="58"/>
      <c r="F36" s="58"/>
    </row>
    <row r="37" spans="2:9" ht="22.5" x14ac:dyDescent="0.25">
      <c r="B37" s="48"/>
      <c r="C37" s="30" t="s">
        <v>19</v>
      </c>
      <c r="D37" s="31" t="s">
        <v>20</v>
      </c>
      <c r="E37" s="31" t="s">
        <v>21</v>
      </c>
      <c r="F37" s="31" t="s">
        <v>22</v>
      </c>
    </row>
    <row r="38" spans="2:9" s="29" customFormat="1" ht="38.25" x14ac:dyDescent="0.2">
      <c r="B38" s="47"/>
      <c r="C38" s="35" t="s">
        <v>42</v>
      </c>
      <c r="D38" s="33">
        <v>1</v>
      </c>
      <c r="E38" s="34">
        <v>6000</v>
      </c>
      <c r="F38" s="34">
        <f>(D38*E38)</f>
        <v>6000</v>
      </c>
      <c r="H38" s="44"/>
      <c r="I38" s="43"/>
    </row>
    <row r="39" spans="2:9" x14ac:dyDescent="0.25">
      <c r="B39" s="62" t="s">
        <v>29</v>
      </c>
      <c r="C39" s="62"/>
      <c r="D39" s="36"/>
      <c r="E39" s="37"/>
      <c r="F39" s="37">
        <f>SUM(F38)</f>
        <v>6000</v>
      </c>
    </row>
    <row r="40" spans="2:9" x14ac:dyDescent="0.25">
      <c r="C40" s="38"/>
      <c r="D40" s="38"/>
      <c r="E40" s="39"/>
      <c r="F40" s="38"/>
    </row>
    <row r="41" spans="2:9" ht="23.25" x14ac:dyDescent="0.25">
      <c r="C41" s="46" t="s">
        <v>49</v>
      </c>
    </row>
    <row r="42" spans="2:9" ht="23.25" x14ac:dyDescent="0.25">
      <c r="C42" s="46" t="s">
        <v>48</v>
      </c>
    </row>
  </sheetData>
  <mergeCells count="15">
    <mergeCell ref="B33:C33"/>
    <mergeCell ref="B36:F36"/>
    <mergeCell ref="B39:C39"/>
    <mergeCell ref="B21:F21"/>
    <mergeCell ref="B24:F24"/>
    <mergeCell ref="B27:C27"/>
    <mergeCell ref="B29:F29"/>
    <mergeCell ref="B30:F30"/>
    <mergeCell ref="B10:F10"/>
    <mergeCell ref="B11:F11"/>
    <mergeCell ref="B2:F2"/>
    <mergeCell ref="B1:F1"/>
    <mergeCell ref="B3:F3"/>
    <mergeCell ref="B4:F4"/>
    <mergeCell ref="B8:C8"/>
  </mergeCells>
  <hyperlinks>
    <hyperlink ref="C42" location="'Spese Generali'!A1" display="Click qui per il riepilogo delle Spese Generali"/>
    <hyperlink ref="C41" location="Progetto!A1" display="Click qui per la Descrizione del Progetto"/>
  </hyperlinks>
  <pageMargins left="0.7" right="0.7" top="0.75" bottom="0.75" header="0.3" footer="0.3"/>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heetViews>
  <sheetFormatPr defaultRowHeight="15" x14ac:dyDescent="0.25"/>
  <cols>
    <col min="2" max="2" width="82.42578125" customWidth="1"/>
    <col min="3" max="3" width="20.5703125" bestFit="1" customWidth="1"/>
    <col min="4" max="4" width="16.85546875" bestFit="1" customWidth="1"/>
  </cols>
  <sheetData>
    <row r="1" spans="2:4" ht="54.75" customHeight="1" x14ac:dyDescent="0.25">
      <c r="B1" s="41"/>
    </row>
    <row r="3" spans="2:4" x14ac:dyDescent="0.25">
      <c r="B3" s="17" t="s">
        <v>1</v>
      </c>
      <c r="C3" s="18"/>
      <c r="D3" s="19"/>
    </row>
    <row r="4" spans="2:4" x14ac:dyDescent="0.25">
      <c r="B4" s="20">
        <v>60000</v>
      </c>
      <c r="C4" s="21"/>
      <c r="D4" s="21"/>
    </row>
    <row r="5" spans="2:4" ht="25.5" x14ac:dyDescent="0.25">
      <c r="B5" s="17" t="s">
        <v>2</v>
      </c>
      <c r="C5" s="18" t="s">
        <v>3</v>
      </c>
      <c r="D5" s="19" t="s">
        <v>4</v>
      </c>
    </row>
    <row r="6" spans="2:4" x14ac:dyDescent="0.25">
      <c r="B6" s="17"/>
      <c r="C6" s="18"/>
      <c r="D6" s="19"/>
    </row>
    <row r="7" spans="2:4" x14ac:dyDescent="0.25">
      <c r="B7" s="21" t="s">
        <v>5</v>
      </c>
      <c r="C7" s="22"/>
      <c r="D7" s="23"/>
    </row>
    <row r="8" spans="2:4" x14ac:dyDescent="0.25">
      <c r="B8" s="24" t="s">
        <v>6</v>
      </c>
      <c r="C8" s="22">
        <f>(D8/B4)</f>
        <v>0.76749999999999996</v>
      </c>
      <c r="D8" s="23">
        <f>Moduli!F27</f>
        <v>46050</v>
      </c>
    </row>
    <row r="9" spans="2:4" x14ac:dyDescent="0.25">
      <c r="B9" s="24" t="s">
        <v>7</v>
      </c>
      <c r="C9" s="22">
        <f>(D9/B4)</f>
        <v>2.3333333333333334E-2</v>
      </c>
      <c r="D9" s="23">
        <f>Moduli!F33</f>
        <v>1400</v>
      </c>
    </row>
    <row r="10" spans="2:4" x14ac:dyDescent="0.25">
      <c r="B10" s="24" t="s">
        <v>8</v>
      </c>
      <c r="C10" s="22">
        <f>(D10/B4)</f>
        <v>5.9166666666666666E-2</v>
      </c>
      <c r="D10" s="23">
        <f>Moduli!F8</f>
        <v>3550</v>
      </c>
    </row>
    <row r="11" spans="2:4" x14ac:dyDescent="0.25">
      <c r="B11" s="21" t="s">
        <v>9</v>
      </c>
      <c r="C11" s="22"/>
      <c r="D11" s="23"/>
    </row>
    <row r="12" spans="2:4" x14ac:dyDescent="0.25">
      <c r="B12" s="24" t="s">
        <v>10</v>
      </c>
      <c r="C12" s="22">
        <f>(D12/B4)</f>
        <v>0.02</v>
      </c>
      <c r="D12" s="23">
        <v>1200</v>
      </c>
    </row>
    <row r="13" spans="2:4" x14ac:dyDescent="0.25">
      <c r="B13" s="24" t="s">
        <v>11</v>
      </c>
      <c r="C13" s="22">
        <f>(D13/B4)</f>
        <v>0.02</v>
      </c>
      <c r="D13" s="23">
        <v>1200</v>
      </c>
    </row>
    <row r="14" spans="2:4" x14ac:dyDescent="0.25">
      <c r="B14" s="24" t="s">
        <v>12</v>
      </c>
      <c r="C14" s="22">
        <f>(D14/B4)</f>
        <v>0.01</v>
      </c>
      <c r="D14" s="23">
        <v>600</v>
      </c>
    </row>
    <row r="15" spans="2:4" x14ac:dyDescent="0.25">
      <c r="B15" s="21" t="s">
        <v>13</v>
      </c>
      <c r="C15" s="25" t="s">
        <v>14</v>
      </c>
      <c r="D15" s="23" t="str">
        <f>[1]Moduli!F39</f>
        <v>Costo Previsto</v>
      </c>
    </row>
    <row r="16" spans="2:4" ht="76.5" x14ac:dyDescent="0.25">
      <c r="B16" s="24" t="s">
        <v>15</v>
      </c>
      <c r="C16" s="22">
        <f>(D16/B4)</f>
        <v>0.1</v>
      </c>
      <c r="D16" s="23">
        <f>Moduli!F39</f>
        <v>6000</v>
      </c>
    </row>
    <row r="17" spans="2:4" x14ac:dyDescent="0.25">
      <c r="B17" s="24"/>
      <c r="C17" s="25"/>
      <c r="D17" s="23"/>
    </row>
    <row r="18" spans="2:4" x14ac:dyDescent="0.25">
      <c r="B18" s="24"/>
      <c r="C18" s="25"/>
      <c r="D18" s="23"/>
    </row>
    <row r="19" spans="2:4" x14ac:dyDescent="0.25">
      <c r="B19" s="26" t="s">
        <v>16</v>
      </c>
      <c r="C19" s="27">
        <f>SUM(C7:C18)</f>
        <v>1</v>
      </c>
      <c r="D19" s="28">
        <f>SUM(D7:D18)</f>
        <v>60000</v>
      </c>
    </row>
    <row r="21" spans="2:4" ht="23.25" x14ac:dyDescent="0.25">
      <c r="B21" s="46" t="s">
        <v>49</v>
      </c>
    </row>
    <row r="22" spans="2:4" ht="23.25" x14ac:dyDescent="0.25">
      <c r="B22" s="46" t="s">
        <v>47</v>
      </c>
    </row>
  </sheetData>
  <hyperlinks>
    <hyperlink ref="B22" location="Moduli!A1" display="Click qui per la Matrice Acquisti"/>
    <hyperlink ref="B21"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Progetto</vt:lpstr>
      <vt:lpstr>Moduli</vt:lpstr>
      <vt:lpstr>Spese Generali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2017-10-30T16:45:23Z</dcterms:modified>
</cp:coreProperties>
</file>