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10" yWindow="195" windowWidth="15480" windowHeight="10470"/>
  </bookViews>
  <sheets>
    <sheet name="Progetto" sheetId="3" r:id="rId1"/>
    <sheet name="Moduli" sheetId="1" r:id="rId2"/>
    <sheet name="Spese Generali" sheetId="4" r:id="rId3"/>
  </sheets>
  <definedNames>
    <definedName name="_xlnm.Print_Area" localSheetId="1">Moduli!$C$1:$H$67</definedName>
    <definedName name="_xlnm.Print_Area" localSheetId="0">Progetto!$B$2:$B$6</definedName>
  </definedNames>
  <calcPr calcId="152511"/>
</workbook>
</file>

<file path=xl/calcChain.xml><?xml version="1.0" encoding="utf-8"?>
<calcChain xmlns="http://schemas.openxmlformats.org/spreadsheetml/2006/main">
  <c r="F32" i="1" l="1"/>
  <c r="F31" i="1"/>
  <c r="F30" i="1"/>
  <c r="F29" i="1"/>
  <c r="F28" i="1"/>
  <c r="F19" i="1"/>
  <c r="F21" i="1"/>
  <c r="F37" i="1"/>
  <c r="F36" i="1"/>
  <c r="F16" i="1"/>
  <c r="F24" i="1"/>
  <c r="F25" i="1"/>
  <c r="F18" i="1"/>
  <c r="F13" i="1"/>
  <c r="F14" i="1"/>
  <c r="F15" i="1"/>
  <c r="F17" i="1"/>
  <c r="F20" i="1"/>
  <c r="F22" i="1"/>
  <c r="F23" i="1"/>
  <c r="F26" i="1"/>
  <c r="F27" i="1"/>
  <c r="F6" i="1"/>
  <c r="F9" i="4"/>
  <c r="E9" i="4" s="1"/>
  <c r="F5" i="1"/>
  <c r="E13" i="4"/>
  <c r="E14" i="4"/>
  <c r="F15" i="4"/>
  <c r="F56" i="1"/>
  <c r="F57" i="1" s="1"/>
  <c r="F44" i="1"/>
  <c r="F45" i="1"/>
  <c r="C19" i="4"/>
  <c r="D16" i="4"/>
  <c r="D14" i="4"/>
  <c r="D13" i="4"/>
  <c r="E12" i="4"/>
  <c r="D12" i="4"/>
  <c r="D10" i="4"/>
  <c r="D9" i="4"/>
  <c r="D8" i="4"/>
  <c r="D19" i="4" s="1"/>
  <c r="F49" i="1"/>
  <c r="F48" i="1"/>
  <c r="F40" i="1"/>
  <c r="F41" i="1"/>
  <c r="F50" i="1"/>
  <c r="F42" i="1"/>
  <c r="F47" i="1"/>
  <c r="F61" i="1"/>
  <c r="F62" i="1" s="1"/>
  <c r="F16" i="4" s="1"/>
  <c r="E16" i="4" s="1"/>
  <c r="F7" i="1"/>
  <c r="F12" i="1"/>
  <c r="F51" i="1" l="1"/>
  <c r="F8" i="1"/>
  <c r="F10" i="4" s="1"/>
  <c r="E10" i="4" s="1"/>
  <c r="F8" i="4" l="1"/>
  <c r="E8" i="4" s="1"/>
  <c r="E19" i="4" s="1"/>
  <c r="F19" i="4" l="1"/>
</calcChain>
</file>

<file path=xl/sharedStrings.xml><?xml version="1.0" encoding="utf-8"?>
<sst xmlns="http://schemas.openxmlformats.org/spreadsheetml/2006/main" count="146" uniqueCount="104">
  <si>
    <t>Descrizione della voce</t>
  </si>
  <si>
    <t>Num. voci</t>
  </si>
  <si>
    <t>Importo Unitario</t>
  </si>
  <si>
    <t>Costo Previsto</t>
  </si>
  <si>
    <t>Voci di Costo</t>
  </si>
  <si>
    <t>Totale Spese Generali</t>
  </si>
  <si>
    <t>ARREDI</t>
  </si>
  <si>
    <r>
      <t xml:space="preserve">Banco Antropometrico per disabili in versione monoposto ad elevazione variabile mediante la manovella estraibile,con piano in multistrato rivestito in laminato, </t>
    </r>
    <r>
      <rPr>
        <sz val="11"/>
        <color theme="1"/>
        <rFont val="Calibri"/>
        <family val="2"/>
        <scheme val="minor"/>
      </rPr>
      <t>struttura in tubolare.</t>
    </r>
  </si>
  <si>
    <t>PC integrato Core i3, RAM 4 GB, 120 GB SSD, WiFi 802.11 AC, Windows 10 pro, con serigrafia pubblicitaria fondi FESR indelebile.Logo PON e nome dell’Istituto visibile all’avvio.</t>
  </si>
  <si>
    <t xml:space="preserve">Monitor 21,5" Full HD. </t>
  </si>
  <si>
    <t>Stampante multifunzione laser b/N. Fronte retro. Scheda di rete. Vel. 30 ppm</t>
  </si>
  <si>
    <t>Document Camera 5 MPx autofocus usb</t>
  </si>
  <si>
    <t>Tastiera espansa colorata e trackball per disabili</t>
  </si>
  <si>
    <t>A2. Software di rete/sistema/per la sicurezza ad uso didattico esclusivo  (max 20%)</t>
  </si>
  <si>
    <t>B.  PROGETTAZIONE, COLLAUDO E PUBBLICITA'</t>
  </si>
  <si>
    <t>A.   ATTREZZATURE</t>
  </si>
  <si>
    <t>B1. Progettazione (max 2%)</t>
  </si>
  <si>
    <t>B2. Collaudo (max 2%)</t>
  </si>
  <si>
    <t>B3. Pubblicità (max 1%)</t>
  </si>
  <si>
    <t>C.  PICCOLI ADATTAMENTI EDILIZI</t>
  </si>
  <si>
    <t>,</t>
  </si>
  <si>
    <t>adeguamento locali a norme antinfortunistiche, abbattimento barriere architettoniche, realizzazione di sistemi antifurto, azioni per il risparmio energetico, impianto elettrico, rete LAN, impianto di climatizzazione, sistemi di oscuramento della luce naturale, impianto di insonorizzazione, etc… Tali spese possono includere, inoltre, interventi per la messa in sicurezza delle apparecchiature acquistate (acquisti e istallazioni di porte blindate, sistemi antifurto, sistemi anti intrusione, etc...).</t>
  </si>
  <si>
    <t>Importo utilizzato</t>
  </si>
  <si>
    <t>Percentuale Utilizzata</t>
  </si>
  <si>
    <t>Percentuale max Utilizzabile</t>
  </si>
  <si>
    <t>IMPORTO MAX FINANZIABILE IVA COMPRESA</t>
  </si>
  <si>
    <t>Schermo interattivo 65”. Multitouch a dieci punti. Risoluzione Full HD. Audio integrato. Wireless integrato. Android integrato. Corso di addestramento, Software di gestione e collaborativo. Pc integrato I3, 500GB, Windows Pro</t>
  </si>
  <si>
    <t>Quadro elettrico di servizio con sezionatore di linea, gruppo magnetotermico, differenziale salvavita per regimi impulsivi ed apparecchiature elettroniche. Prese, frutti, cavi e canaline</t>
  </si>
  <si>
    <t>A3. Arredi necessari alla fruibilitàdell'ambiente realizzato (max 10%)</t>
  </si>
  <si>
    <t>A1. Acquisti attrezzature, strumentazione,hardware (min 55%)</t>
  </si>
  <si>
    <t>Importo min/max utilizzabile</t>
  </si>
  <si>
    <t>Access Point dual radio AC. Tecnologia 802.11ac Wave 2 MU‑MIMO. Hardware dedicato e ottimizzazione throughput multi‑user, latenza ridotta. Funzionalita MU-MIMO e BEAMFORMING. Software di gestione.</t>
  </si>
  <si>
    <t>Descrizione Progetto (minore di 1300 caratteri)</t>
  </si>
  <si>
    <t>LABORATORIO DI CERAMICA</t>
  </si>
  <si>
    <t>ATTREZZATURE VARIE</t>
  </si>
  <si>
    <t>ATTREZZATURE SPECIFICHE PER LA CERAMICA</t>
  </si>
  <si>
    <r>
      <t xml:space="preserve">Impastatrice Degasatrice </t>
    </r>
    <r>
      <rPr>
        <sz val="10"/>
        <color theme="1"/>
        <rFont val="Arial"/>
        <family val="2"/>
      </rPr>
      <t>in ferro - dimensioni esterne 400 x 1200xh. 600 mm., filone di uscita diam. 90 mm., produzione oraria 200 kg/h, peso Kg. 100.</t>
    </r>
  </si>
  <si>
    <r>
      <t>Tornio elettrico con seggiolino</t>
    </r>
    <r>
      <rPr>
        <sz val="10"/>
        <color theme="1"/>
        <rFont val="Arial"/>
        <family val="2"/>
      </rPr>
      <t xml:space="preserve"> – diametro girello 290 mm. – diametro interno catino 410 mm. – ampia antina reclinabile porta attrezzi in legno – seggiolino regolabile in altezza fissato al corpo del tornio.</t>
    </r>
  </si>
  <si>
    <r>
      <t xml:space="preserve">Torniello da banco </t>
    </r>
    <r>
      <rPr>
        <sz val="10"/>
        <color theme="1"/>
        <rFont val="Arial"/>
        <family val="2"/>
      </rPr>
      <t xml:space="preserve">per decorazione costruito in acciaio verniciato con piano stampato girevole su sfera, deve permettere un’ottima stabilità sia in fase di decorazione di oggetti, sia nel caso si impieghi il torniello nella modellazione dell’argilla. </t>
    </r>
  </si>
  <si>
    <r>
      <t xml:space="preserve">Kit attrezzi per lavorazione ceramica </t>
    </r>
    <r>
      <rPr>
        <sz val="10"/>
        <color theme="1"/>
        <rFont val="Arial"/>
        <family val="2"/>
      </rPr>
      <t xml:space="preserve">composto da almeno 8 attrezzi per la modellazione dell’argilla. Deve comprendere n. 1 cavetto taglia argilla con manici legno, n. 1 stecca in legno, n. 1 raschietto in acciaio, n. 1 miretta, n. 1 attrezzo per torniante, n. 1 raschietto in legno, n. 1 rifinitore, n. 1 spugnetta. </t>
    </r>
  </si>
  <si>
    <r>
      <t xml:space="preserve">Pacco argilla Bianca- </t>
    </r>
    <r>
      <rPr>
        <sz val="10"/>
        <color theme="1"/>
        <rFont val="Arial"/>
        <family val="2"/>
      </rPr>
      <t xml:space="preserve">Impasto bianco per la modellazione e la lavorazione al tornio – temperatura di utilizzo 980°C-1050°C – confezione da Kg. 25. </t>
    </r>
  </si>
  <si>
    <r>
      <t xml:space="preserve">Pacco argilla Rossa - </t>
    </r>
    <r>
      <rPr>
        <sz val="10"/>
        <color theme="1"/>
        <rFont val="Arial"/>
        <family val="2"/>
      </rPr>
      <t xml:space="preserve">Impasto rosso per la modellazione e la lavorazione al tornio – temperatura di utilizzo 980°C-1050°C – confezione da Kg. 25. </t>
    </r>
  </si>
  <si>
    <r>
      <t>Kit pennelli varie misure -</t>
    </r>
    <r>
      <rPr>
        <sz val="10"/>
        <color theme="1"/>
        <rFont val="Arial"/>
        <family val="2"/>
      </rPr>
      <t xml:space="preserve"> Kit pennelli in pelo bue per decorazione oggetti – n. 10 pennelli varie misure. </t>
    </r>
  </si>
  <si>
    <r>
      <t xml:space="preserve">Smalto per colorazione - </t>
    </r>
    <r>
      <rPr>
        <sz val="10"/>
        <color theme="1"/>
        <rFont val="Arial"/>
        <family val="2"/>
      </rPr>
      <t xml:space="preserve">Smalto per colorazione. Colore a scelta. Vasetto da 200 ml. </t>
    </r>
  </si>
  <si>
    <t>SOFTWARE</t>
  </si>
  <si>
    <r>
      <t xml:space="preserve">Forno elettrico per ceramica - </t>
    </r>
    <r>
      <rPr>
        <sz val="10"/>
        <color theme="1"/>
        <rFont val="Arial"/>
        <family val="2"/>
      </rPr>
      <t>Temperatura massima di esercizio 1280 °C, assorbimento 15 KW, 400 V/Hz. Dimensioni interne utili 500 x 600 x h. 1000 mm. Il forno è costruito in robusta carpenteria metallica e rivestito in fibra ceramica adatta a sostenere la temperatura max. di esercizio dello stesso. Il forno viene fornito completo di termocoppia di tipo S, piastra refrattaria di base, computer con la possibilità di impostare fino a 15 cicli da 20 spezzate per ciclo. Il computer è inoltre dotato di funzione di recupero del ciclo in caso di blackout. Gli accessori comprendono n. 20 colonnine refrattarie a rocchetto H 300 mm. – n. 20 H 250 mm. – n. 20 H 150 mm. – n. 20 H 100 mm..</t>
    </r>
  </si>
  <si>
    <r>
      <t xml:space="preserve">Trafila a cremagliera con basamento. </t>
    </r>
    <r>
      <rPr>
        <sz val="10"/>
        <color theme="1"/>
        <rFont val="Arial"/>
        <family val="2"/>
      </rPr>
      <t>Per ottenere, grazie al movimento continuo del pistone, un colombino senza interruzioni.</t>
    </r>
  </si>
  <si>
    <r>
      <t xml:space="preserve">Tavolo stendi argilla – </t>
    </r>
    <r>
      <rPr>
        <sz val="10"/>
        <color theme="1"/>
        <rFont val="Arial"/>
        <family val="2"/>
      </rPr>
      <t>dimensioni piano di lavoro 700x P 1200 mm. Permette di ottenere sfoglie di argilla da 1 a 70 mm. di spessore. La struttura del tavolo è in acciaio verniciato.</t>
    </r>
  </si>
  <si>
    <r>
      <t xml:space="preserve">Supporto girevole per piatti.  </t>
    </r>
    <r>
      <rPr>
        <sz val="10"/>
        <color theme="1"/>
        <rFont val="Arial"/>
        <family val="2"/>
      </rPr>
      <t>Facilita la decorazione di piatti, viene fissato ad un tavolo ed è orientabile da orizzontale a verticale.</t>
    </r>
  </si>
  <si>
    <r>
      <t xml:space="preserve">Cristallina trasparente lucida apiombica </t>
    </r>
    <r>
      <rPr>
        <sz val="10"/>
        <color theme="1"/>
        <rFont val="Arial"/>
        <family val="2"/>
      </rPr>
      <t xml:space="preserve"> per smaltare tutti gli oggetti, anche stoviglierie per utilizzo con alimenti ( es tazze – piatti etc ) . Confezione da 25 Kg.</t>
    </r>
  </si>
  <si>
    <r>
      <t xml:space="preserve">Kit colori sottocristallina in polvere, </t>
    </r>
    <r>
      <rPr>
        <sz val="10"/>
        <color theme="1"/>
        <rFont val="Arial"/>
        <family val="2"/>
      </rPr>
      <t>confezionati in  vasetti richiudibili – temperatura 900-1000°C - 13 colori base senza piombo da gr. 100 cadauno (bianco opaco/giallo limone/arncio/rosso/verde brillante/blu reale/marrone rosato/rosa scuro/lavanda/marrone chiaro/marrone caffè/grigio/nero).</t>
    </r>
  </si>
  <si>
    <r>
      <rPr>
        <b/>
        <sz val="10"/>
        <color theme="1"/>
        <rFont val="Arial"/>
        <family val="2"/>
      </rPr>
      <t xml:space="preserve">Tavolo Postazione docente ad angolo </t>
    </r>
    <r>
      <rPr>
        <sz val="10"/>
        <color theme="1"/>
        <rFont val="Arial"/>
        <family val="2"/>
      </rPr>
      <t xml:space="preserve">dim. cm 180x80x72 + Angolo tondo 90° + 100x80x72 ca. Struttura portante interamente in acciaio. Struttura portante interamente in acciaio. Piano spessore 25 mm con bordo in ABS 2 mm arrotondato su tutti gli angoli con raggio 45 mm. </t>
    </r>
  </si>
  <si>
    <r>
      <rPr>
        <b/>
        <sz val="10"/>
        <color theme="1"/>
        <rFont val="Arial"/>
        <family val="2"/>
      </rPr>
      <t>Poltroncina ergonomica</t>
    </r>
    <r>
      <rPr>
        <sz val="10"/>
        <color theme="1"/>
        <rFont val="Arial"/>
        <family val="2"/>
      </rPr>
      <t xml:space="preserve"> imbottita, con braccioli, su ruote</t>
    </r>
  </si>
  <si>
    <r>
      <rPr>
        <b/>
        <sz val="10"/>
        <color theme="1"/>
        <rFont val="Arial"/>
        <family val="2"/>
      </rPr>
      <t>Banco da lavoro</t>
    </r>
    <r>
      <rPr>
        <sz val="10"/>
        <color theme="1"/>
        <rFont val="Arial"/>
        <family val="2"/>
      </rPr>
      <t xml:space="preserve"> con piano superiore in marmo - dimensioni mm. 2000x900 spessore mm. 30 con struttura in acciaio verniciato.</t>
    </r>
  </si>
  <si>
    <r>
      <rPr>
        <b/>
        <sz val="10"/>
        <color theme="1"/>
        <rFont val="Arial"/>
        <family val="2"/>
      </rPr>
      <t>Sgabello girevole</t>
    </r>
    <r>
      <rPr>
        <sz val="10"/>
        <color theme="1"/>
        <rFont val="Arial"/>
        <family val="2"/>
      </rPr>
      <t xml:space="preserve"> con sedile in faggio multistrato verniciato naturale. Base e gambe in tubo tondo con poggiapiedi saldato. Seduta regolabile in altezza con meccanismo a gas</t>
    </r>
  </si>
  <si>
    <t>SCANNER 3D PORTATILE: Volume di scansione Min: 0.2m x 0.2m x 0.2m Max: 3m x 3m x 3m
Range di lavoro Min: 0.35m Max: 3m. Profondità immagine 240(w) x 320(h) px. Spatial x/y resolution @ 0.5m 0.9mm. Depth resolution @ 0.5m 1mm. Interfaccia USB 2.0/USB 3.0.Formato Dati 16 bit
Massimo frame rate 30 fps. Misure immagini 240(w) x 320(h) px.Comprensivo di formazione e installazione.</t>
  </si>
  <si>
    <t>ATTREZZATURE PER STAMPA 3D</t>
  </si>
  <si>
    <t>N. 10 Punti elettrici. Rilascio certificazione impianto secondo Legge 37/2008. Impianto elettrico per ogni postazione.</t>
  </si>
  <si>
    <r>
      <t>Tornio da studio</t>
    </r>
    <r>
      <rPr>
        <sz val="10"/>
        <color theme="1"/>
        <rFont val="Arial"/>
        <family val="2"/>
      </rPr>
      <t xml:space="preserve"> in acciaio con gambe richiudibili, registrabile in altezza, verniciato nero e cromato, altezza minima da terra cm. 63 e massima cm. 100. Diametro piatto cm. 30.</t>
    </r>
  </si>
  <si>
    <r>
      <t xml:space="preserve">Kit di 6 engobbi </t>
    </r>
    <r>
      <rPr>
        <sz val="10"/>
        <color theme="1"/>
        <rFont val="Arial"/>
        <family val="2"/>
      </rPr>
      <t>in confezione da 50 ml. con 3 ugelli di differente diametro, per scrivere e decorare a rilievo. I colori sono: Bianco, Giallo ocra, Blu medio, Verde scuro, Rosso intenso, Nero.</t>
    </r>
  </si>
  <si>
    <r>
      <t xml:space="preserve">Densimetri </t>
    </r>
    <r>
      <rPr>
        <sz val="10"/>
        <color theme="1"/>
        <rFont val="Arial"/>
        <family val="2"/>
      </rPr>
      <t>dimensioni L 280 x ø 8 mm completo di astuccio in plastica - Misurazione densità 0 - 75 Baumè.Misurazione peso specifico 1000 - 2000 gr.</t>
    </r>
  </si>
  <si>
    <r>
      <t>Aerografi</t>
    </r>
    <r>
      <rPr>
        <sz val="10"/>
        <color theme="1"/>
        <rFont val="Arial"/>
        <family val="2"/>
      </rPr>
      <t xml:space="preserve"> a miscelazione interna funzionante per caduta con leva a maniglia agente sulla valvola dell’aria, vite zigrinata di regolazione all’estremità, testina fissa e getto tondo. Serbatoio superiore in nylon. Corpo in ottone nichelato, manico in alluminio anodizzato nero. Può essere fornito con vari fori di erogazione. E’ particolarmente indicato per la coloritura di piccoli oggetti, per eseguire diciture con maschere per ceramica e decorazioni in genere. Foro di erogazione standard: 0,7 mm.setto da 200 ml. </t>
    </r>
  </si>
  <si>
    <r>
      <t xml:space="preserve">Pompetta grande </t>
    </r>
    <r>
      <rPr>
        <sz val="10"/>
        <color theme="1"/>
        <rFont val="Arial"/>
        <family val="2"/>
      </rPr>
      <t>in gomma con 1 ago di plastica per engobbi o smalti + 3 aghi di ricambio in ottone con diversi fori.</t>
    </r>
  </si>
  <si>
    <r>
      <t>Mortaio</t>
    </r>
    <r>
      <rPr>
        <sz val="10"/>
        <color theme="1"/>
        <rFont val="Arial"/>
        <family val="2"/>
      </rPr>
      <t xml:space="preserve"> in porcellana da cm. 15 di diametro per pestare e triturare materie prime, smalti o engobbi</t>
    </r>
  </si>
  <si>
    <t>Totale Software</t>
  </si>
  <si>
    <t>Totale attrezzature</t>
  </si>
  <si>
    <t>Totale Arredi</t>
  </si>
  <si>
    <t>Click qui per la Matrice Acquisti</t>
  </si>
  <si>
    <t>Click qui per il riepilogo delle Spese Generali</t>
  </si>
  <si>
    <t>Click qui per la Descrizione del Progetto</t>
  </si>
  <si>
    <r>
      <rPr>
        <b/>
        <sz val="10"/>
        <color theme="1"/>
        <rFont val="Arial"/>
        <family val="2"/>
      </rPr>
      <t>Stampante 3D</t>
    </r>
    <r>
      <rPr>
        <sz val="10"/>
        <color theme="1"/>
        <rFont val="Arial"/>
        <family val="2"/>
      </rPr>
      <t xml:space="preserve">
Ugelli intercambiabili: 0,2 mm, 0,3 mm, 0,4 millimetri. Portautensili intercambiabili. Piani di lavoro intercambiabili. Slot di espansione. Piano di lavoro riscaldato: vetro temprato da 5 mm, riscaldatore in silicone da 140 W, temperatura fino a 120 ° C.
Dimensioni: Area di lavoro: 250 x 235 x 165 mm. Area di lavoro:300 x 235 x 165 mm. Dimensioni: 530 x 555 x 480 mm. Precisione di posizionamento: 14 micron per assi X e Y, 0,625 micron per l’asse Z. Risoluzione: 50 – 400 micron.
Elettronica: Sunbeam 2.0 con processore ARM LPC1769, dotato di driver per 5 motori passo-passo– 3 per l’asse XYZ, altri 2 per il doppio estrusore di materiale. Disk drive interno accessibile tramite USB. Display touchscreen a colori LCD
Comunicazione: USB, LAN WIFI. Stampa autonoma supportata tramite scheda SD interna o dal pannello di controllo.
Utensili a corredo: estrusore 1,75 mm (per stampa 3D usando almeno i seguenti materiali ABS, PLA, PVA, HIPS, Nylon, Rubber, Timberfill, Woodlay, Flex, M-ABS, PET-G . ), utensile CNC  (Consente fresatura e incisione per la lavorazione di cera, plexiglas, gomma, schiuma EVA, legno. Utensile per estrusione liquidi densi come silicone, porcellana, ceramica e anche alimenti come cioccolata, avocado, formaggio fuso.</t>
    </r>
  </si>
  <si>
    <r>
      <rPr>
        <sz val="14"/>
        <rFont val="Arial"/>
        <family val="2"/>
      </rPr>
      <t xml:space="preserve">Un laboratorio di ceramica creativa adatto agli alunni di tutte le età. 
Da un punto di vista artistico e didattico rimane una delle esperienze più complete da offrire ai ragazzi, in grado di attraversare diversi “passaggi” progettuali, cognitivi e sensoriali. Un costante “allenamento” di ricerca estetica e di equilibrio formale, con azioni mentali che permettono loro di crescere e progredire.   </t>
    </r>
    <r>
      <rPr>
        <b/>
        <u/>
        <sz val="14"/>
        <rFont val="Arial"/>
        <family val="2"/>
      </rPr>
      <t xml:space="preserve">
OBIETTIVI:
</t>
    </r>
    <r>
      <rPr>
        <sz val="14"/>
        <rFont val="Arial"/>
        <family val="2"/>
      </rPr>
      <t xml:space="preserve">Il progetto ha come obiettivi : 
• la conoscenza delle attività tradizionali del territorio, legate alle capacità produttive del territorio ed agli usi e costumi della popolazione locale 
• stimolare l’operatività 
• rafforzare la fiducia nelle proprie capacità 
• superare blocchi espressivi e comunicativi 
• sviluppare le capacità attentive, percettive, rappresentative e creative 
• sperimentare ed apprendere nuove tecniche </t>
    </r>
  </si>
  <si>
    <t>Totale Adeguamenti Edilizi</t>
  </si>
  <si>
    <t>ADEGUAMENTI EDILIZI</t>
  </si>
  <si>
    <t>Tipologia Fornitura</t>
  </si>
  <si>
    <t xml:space="preserve">Materiale di arredo correlato alla nuova metodologia didattica e/o all'infrastruttura di rete
</t>
  </si>
  <si>
    <t>Arredi mobili e modulari</t>
  </si>
  <si>
    <t>Attrezzature di base ed infrastrutture per laboratorio</t>
  </si>
  <si>
    <t>Forni per ceramica a caricamento frontale</t>
  </si>
  <si>
    <t>Impastatrici - degasatrici</t>
  </si>
  <si>
    <t>Torni da tavolo, da terra o elettrici per vasai</t>
  </si>
  <si>
    <t>Trafile da muro e da banco</t>
  </si>
  <si>
    <t>Roller e spianatrice per lastre d'argilla</t>
  </si>
  <si>
    <t>Attrezzi per modellazione</t>
  </si>
  <si>
    <t>Accessori per laboratori</t>
  </si>
  <si>
    <t>Aerografi</t>
  </si>
  <si>
    <t>Pompette per engobbi e smalti</t>
  </si>
  <si>
    <t>Miscela smalto</t>
  </si>
  <si>
    <t>Densimetri</t>
  </si>
  <si>
    <t>Mortai di porcellana</t>
  </si>
  <si>
    <t>Stampanti 3d</t>
  </si>
  <si>
    <t>Scanner 3d</t>
  </si>
  <si>
    <t xml:space="preserve">Attrezzature di base ed infrastrutture per laboratorio </t>
  </si>
  <si>
    <t>Altri dispositivi input/output (hardware)</t>
  </si>
  <si>
    <t>Ausili per l'utilizzo di macchinari specifici per laboratorio per utenti con disabilità</t>
  </si>
  <si>
    <t>Attrezzature di base e infrastrutture per laboratorio per favorirne l'utilizzo da parte di utenti con disabilità</t>
  </si>
  <si>
    <t>Access point per esterni, hotspot per offrire informazioni utili in collegamento wireless</t>
  </si>
  <si>
    <t>Stampanti, b/n o colori</t>
  </si>
  <si>
    <t>Altri Software per i sistemi di gestione degli ambienti di apprendimento e della comunicazione</t>
  </si>
  <si>
    <t xml:space="preserve">Sistema per la realizzazione del libretto dello studente web oriented utilizzando applicativi open source. Configurazione server applicativo per la realizzazione del libretto dello studente Web Oriented utilizzando applicativi Open Source, integrato con il sistema di E-Learning (C.4 - 18 punti) </t>
  </si>
  <si>
    <t xml:space="preserve"> Integrazione e complementarietà delle proposte con il finanziamento di ulteriori interventi, sull’edificio scolastico, correlati all’introduzione delle nuove tecnologie proposte. (Criterio C.2 - 20 PUNTI)</t>
  </si>
  <si>
    <t>Impiego di ambienti e dispositivi digitali per l'inclusione o l'integrazione. (Criterio D.1 - 10 punti)</t>
  </si>
  <si>
    <t>Contributo dell’operazione all’incremento dell’utilizzo delle nuove tecnologie e la diffusione di competenze chiave nella scuola (Criterio A.1 - 15 punti)</t>
  </si>
  <si>
    <t>Introduzione di tecnologie finalizzate alla dematerializzazione dei supporti cartacei nello svolgimento delle ordinarie attività didattiche.  (Criterio C.4 - 15 punti)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</si>
</sst>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quot;€&quot;\ * #,##0.00_-;_-&quot;€&quot;\ * &quot;-&quot;??_-;_-@_-"/>
    <numFmt numFmtId="43" formatCode="_-* #,##0.00_-;\-* #,##0.00_-;_-* &quot;-&quot;??_-;_-@_-"/>
    <numFmt numFmtId="164" formatCode="_-* #,##0.00\ &quot;€&quot;_-;\-* #,##0.00\ &quot;€&quot;_-;_-* &quot;-&quot;??\ &quot;€&quot;_-;_-@_-"/>
    <numFmt numFmtId="165" formatCode="&quot;€&quot;\ #,##0.00"/>
  </numFmts>
  <fonts count="32" x14ac:knownFonts="1">
    <font>
      <sz val="11"/>
      <color theme="1"/>
      <name val="Calibri"/>
      <family val="2"/>
      <scheme val="minor"/>
    </font>
    <font>
      <sz val="11"/>
      <color theme="1"/>
      <name val="Calibri"/>
      <family val="2"/>
      <scheme val="minor"/>
    </font>
    <font>
      <sz val="10"/>
      <color theme="1"/>
      <name val="Calibri"/>
      <family val="2"/>
      <scheme val="minor"/>
    </font>
    <font>
      <sz val="11"/>
      <color theme="1"/>
      <name val="Arial"/>
      <family val="2"/>
    </font>
    <font>
      <b/>
      <sz val="18"/>
      <color theme="1"/>
      <name val="Arial"/>
      <family val="2"/>
    </font>
    <font>
      <sz val="10"/>
      <color theme="1"/>
      <name val="Arial"/>
      <family val="2"/>
    </font>
    <font>
      <b/>
      <sz val="8"/>
      <color theme="1"/>
      <name val="Arial"/>
      <family val="2"/>
    </font>
    <font>
      <b/>
      <sz val="8"/>
      <name val="Arial"/>
      <family val="2"/>
    </font>
    <font>
      <b/>
      <sz val="10"/>
      <color theme="1"/>
      <name val="Arial"/>
      <family val="2"/>
    </font>
    <font>
      <b/>
      <sz val="10"/>
      <name val="Arial"/>
      <family val="2"/>
    </font>
    <font>
      <sz val="10"/>
      <name val="Arial"/>
      <family val="2"/>
    </font>
    <font>
      <u/>
      <sz val="11"/>
      <color theme="10"/>
      <name val="Calibri"/>
      <family val="2"/>
      <scheme val="minor"/>
    </font>
    <font>
      <b/>
      <u/>
      <sz val="20"/>
      <color theme="10"/>
      <name val="Calibri"/>
      <family val="2"/>
      <scheme val="minor"/>
    </font>
    <font>
      <b/>
      <sz val="24"/>
      <color rgb="FFFF0000"/>
      <name val="Calibri"/>
      <family val="2"/>
      <scheme val="minor"/>
    </font>
    <font>
      <b/>
      <u/>
      <sz val="11"/>
      <color theme="1"/>
      <name val="Arial"/>
      <family val="2"/>
    </font>
    <font>
      <sz val="11"/>
      <color rgb="FF000000"/>
      <name val="Arial"/>
      <family val="2"/>
    </font>
    <font>
      <b/>
      <u/>
      <sz val="12"/>
      <color rgb="FF0070C0"/>
      <name val="Arial"/>
      <family val="2"/>
    </font>
    <font>
      <b/>
      <sz val="11"/>
      <color theme="1"/>
      <name val="Arial"/>
      <family val="2"/>
    </font>
    <font>
      <b/>
      <sz val="18"/>
      <color rgb="FFFF0000"/>
      <name val="Arial"/>
      <family val="2"/>
    </font>
    <font>
      <sz val="12"/>
      <color theme="1"/>
      <name val="Times New Roman"/>
      <family val="1"/>
    </font>
    <font>
      <b/>
      <sz val="12"/>
      <color rgb="FFFF0000"/>
      <name val="Arial"/>
      <family val="2"/>
    </font>
    <font>
      <b/>
      <sz val="16"/>
      <color rgb="FFFF0000"/>
      <name val="Times New Roman"/>
      <family val="1"/>
    </font>
    <font>
      <sz val="10"/>
      <color rgb="FF000000"/>
      <name val="Verdana"/>
      <family val="2"/>
    </font>
    <font>
      <b/>
      <sz val="20"/>
      <color rgb="FFFF0000"/>
      <name val="Times New Roman"/>
      <family val="1"/>
    </font>
    <font>
      <sz val="10"/>
      <color theme="1"/>
      <name val="Tahoma"/>
      <family val="2"/>
    </font>
    <font>
      <b/>
      <sz val="11"/>
      <name val="Arial"/>
      <family val="2"/>
    </font>
    <font>
      <sz val="14"/>
      <name val="Arial"/>
      <family val="2"/>
    </font>
    <font>
      <b/>
      <sz val="11"/>
      <color theme="1"/>
      <name val="Calibri"/>
      <family val="2"/>
      <scheme val="minor"/>
    </font>
    <font>
      <b/>
      <sz val="10"/>
      <color theme="1"/>
      <name val="Calibri"/>
      <family val="2"/>
      <scheme val="minor"/>
    </font>
    <font>
      <b/>
      <u/>
      <sz val="14"/>
      <name val="Arial"/>
      <family val="2"/>
    </font>
    <font>
      <b/>
      <u/>
      <sz val="18"/>
      <color theme="10"/>
      <name val="Calibri"/>
      <family val="2"/>
      <scheme val="minor"/>
    </font>
    <font>
      <b/>
      <sz val="9"/>
      <color theme="1"/>
      <name val="Arial"/>
      <family val="2"/>
    </font>
  </fonts>
  <fills count="6">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164" fontId="1" fillId="0" borderId="0" applyFont="0" applyFill="0" applyBorder="0" applyAlignment="0" applyProtection="0"/>
  </cellStyleXfs>
  <cellXfs count="70">
    <xf numFmtId="0" fontId="0" fillId="0" borderId="0" xfId="0"/>
    <xf numFmtId="0" fontId="3" fillId="0" borderId="0" xfId="0" applyFont="1" applyAlignment="1">
      <alignment vertical="center"/>
    </xf>
    <xf numFmtId="0" fontId="3" fillId="0" borderId="0" xfId="0" applyFont="1"/>
    <xf numFmtId="0" fontId="3" fillId="0" borderId="0" xfId="0" applyFont="1" applyAlignment="1">
      <alignment horizontal="center"/>
    </xf>
    <xf numFmtId="0" fontId="2" fillId="0" borderId="0" xfId="0" applyFont="1"/>
    <xf numFmtId="0" fontId="5" fillId="0" borderId="0" xfId="0" applyFont="1" applyAlignment="1">
      <alignment vertical="center"/>
    </xf>
    <xf numFmtId="0" fontId="0" fillId="0" borderId="0" xfId="0" applyBorder="1" applyAlignment="1">
      <alignment horizontal="center" vertical="center" wrapText="1"/>
    </xf>
    <xf numFmtId="0" fontId="4" fillId="0" borderId="0" xfId="0" applyFont="1" applyAlignment="1">
      <alignment vertical="center"/>
    </xf>
    <xf numFmtId="0" fontId="5" fillId="0" borderId="0" xfId="0" applyFont="1"/>
    <xf numFmtId="0" fontId="9" fillId="2" borderId="1" xfId="0" applyFont="1" applyFill="1" applyBorder="1" applyAlignment="1">
      <alignment vertical="center" wrapText="1"/>
    </xf>
    <xf numFmtId="0" fontId="9" fillId="2" borderId="1" xfId="0" applyFont="1" applyFill="1" applyBorder="1" applyAlignment="1">
      <alignment horizontal="right"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right" vertical="center" wrapText="1"/>
    </xf>
    <xf numFmtId="0" fontId="5" fillId="0" borderId="1" xfId="0" applyFont="1" applyFill="1" applyBorder="1" applyAlignment="1">
      <alignment vertical="center" wrapText="1"/>
    </xf>
    <xf numFmtId="0" fontId="8" fillId="0" borderId="1" xfId="0" applyFont="1" applyFill="1" applyBorder="1" applyAlignment="1">
      <alignment horizontal="right" vertical="center" wrapText="1"/>
    </xf>
    <xf numFmtId="165" fontId="8" fillId="0" borderId="1" xfId="1" applyNumberFormat="1" applyFont="1" applyFill="1" applyBorder="1" applyAlignment="1">
      <alignment horizontal="right" vertical="center" wrapText="1"/>
    </xf>
    <xf numFmtId="0" fontId="8" fillId="2" borderId="1" xfId="0" applyFont="1" applyFill="1" applyBorder="1" applyAlignment="1">
      <alignment vertical="center" wrapText="1"/>
    </xf>
    <xf numFmtId="0" fontId="8" fillId="2" borderId="1" xfId="0" applyFont="1" applyFill="1" applyBorder="1" applyAlignment="1">
      <alignment horizontal="right" vertical="center" wrapText="1"/>
    </xf>
    <xf numFmtId="165" fontId="8" fillId="2" borderId="1" xfId="1" applyNumberFormat="1" applyFont="1" applyFill="1" applyBorder="1" applyAlignment="1">
      <alignment horizontal="right" vertical="center" wrapText="1"/>
    </xf>
    <xf numFmtId="0" fontId="7" fillId="2" borderId="1" xfId="0" applyFont="1" applyFill="1" applyBorder="1" applyAlignment="1">
      <alignment vertical="center" wrapText="1"/>
    </xf>
    <xf numFmtId="0" fontId="12" fillId="0" borderId="0" xfId="3" applyFont="1" applyAlignment="1">
      <alignment horizontal="center"/>
    </xf>
    <xf numFmtId="0" fontId="13" fillId="0" borderId="0" xfId="0" applyFont="1" applyAlignment="1">
      <alignment horizontal="center"/>
    </xf>
    <xf numFmtId="0" fontId="14" fillId="0" borderId="0" xfId="0" applyFont="1" applyAlignment="1">
      <alignment horizontal="justify" vertical="center"/>
    </xf>
    <xf numFmtId="0" fontId="3" fillId="0" borderId="0" xfId="0" applyFont="1" applyAlignment="1">
      <alignment horizontal="justify" vertical="center"/>
    </xf>
    <xf numFmtId="0" fontId="16" fillId="0" borderId="0" xfId="0" applyFont="1" applyAlignment="1">
      <alignment horizontal="justify" vertical="center"/>
    </xf>
    <xf numFmtId="0" fontId="17" fillId="0" borderId="0" xfId="0" applyFont="1" applyAlignment="1">
      <alignment horizontal="justify" vertical="center"/>
    </xf>
    <xf numFmtId="0" fontId="19" fillId="0" borderId="0" xfId="0" applyFont="1" applyAlignment="1">
      <alignment vertical="center"/>
    </xf>
    <xf numFmtId="0" fontId="21" fillId="0" borderId="0" xfId="0" applyFont="1" applyAlignment="1">
      <alignment horizontal="center" vertical="center"/>
    </xf>
    <xf numFmtId="0" fontId="3" fillId="0" borderId="0" xfId="0" applyFont="1" applyAlignment="1">
      <alignment horizontal="left" vertical="center"/>
    </xf>
    <xf numFmtId="0" fontId="15" fillId="0" borderId="0" xfId="0" applyFont="1" applyAlignment="1">
      <alignment horizontal="left" vertical="center"/>
    </xf>
    <xf numFmtId="0" fontId="0" fillId="0" borderId="0" xfId="0" applyAlignment="1">
      <alignment horizontal="left" vertical="center" indent="1"/>
    </xf>
    <xf numFmtId="0" fontId="22" fillId="0" borderId="0" xfId="0" applyFont="1" applyAlignment="1">
      <alignment horizontal="left" vertical="center" indent="1"/>
    </xf>
    <xf numFmtId="0" fontId="22" fillId="0" borderId="0" xfId="0" applyFont="1" applyAlignment="1">
      <alignment horizontal="left" vertical="center" indent="2"/>
    </xf>
    <xf numFmtId="165" fontId="2" fillId="0" borderId="0" xfId="0" applyNumberFormat="1" applyFont="1"/>
    <xf numFmtId="0" fontId="10" fillId="4" borderId="1" xfId="0" applyFont="1" applyFill="1" applyBorder="1" applyAlignment="1">
      <alignment vertical="center" wrapText="1"/>
    </xf>
    <xf numFmtId="10" fontId="10" fillId="4" borderId="1" xfId="2" applyNumberFormat="1" applyFont="1" applyFill="1" applyBorder="1" applyAlignment="1">
      <alignment horizontal="center" vertical="center" wrapText="1"/>
    </xf>
    <xf numFmtId="165" fontId="10" fillId="4" borderId="1" xfId="0" applyNumberFormat="1" applyFont="1" applyFill="1" applyBorder="1" applyAlignment="1">
      <alignment horizontal="right" vertical="center" wrapText="1"/>
    </xf>
    <xf numFmtId="10" fontId="10" fillId="4" borderId="1" xfId="0" applyNumberFormat="1" applyFont="1" applyFill="1" applyBorder="1" applyAlignment="1">
      <alignment horizontal="center" vertical="center" wrapText="1"/>
    </xf>
    <xf numFmtId="0" fontId="9" fillId="3" borderId="1" xfId="0" applyFont="1" applyFill="1" applyBorder="1" applyAlignment="1">
      <alignment vertical="center" wrapText="1"/>
    </xf>
    <xf numFmtId="10" fontId="9" fillId="3" borderId="1" xfId="0" applyNumberFormat="1" applyFont="1" applyFill="1" applyBorder="1" applyAlignment="1">
      <alignment horizontal="center" vertical="center" wrapText="1"/>
    </xf>
    <xf numFmtId="165" fontId="9" fillId="3" borderId="1" xfId="0" applyNumberFormat="1" applyFont="1" applyFill="1" applyBorder="1" applyAlignment="1">
      <alignment horizontal="right" vertical="center" wrapText="1"/>
    </xf>
    <xf numFmtId="0" fontId="23" fillId="0" borderId="0" xfId="0" applyFont="1" applyAlignment="1">
      <alignment horizontal="center" wrapText="1"/>
    </xf>
    <xf numFmtId="164" fontId="2" fillId="0" borderId="0" xfId="4" applyFont="1"/>
    <xf numFmtId="44" fontId="2" fillId="0" borderId="0" xfId="0" applyNumberFormat="1" applyFont="1"/>
    <xf numFmtId="44" fontId="2" fillId="0" borderId="0" xfId="4" applyNumberFormat="1" applyFont="1"/>
    <xf numFmtId="0" fontId="24" fillId="0" borderId="0" xfId="0" applyFont="1"/>
    <xf numFmtId="0" fontId="25" fillId="4" borderId="1" xfId="0" applyFont="1" applyFill="1" applyBorder="1" applyAlignment="1">
      <alignment vertical="center" wrapText="1"/>
    </xf>
    <xf numFmtId="44" fontId="25" fillId="4" borderId="1" xfId="0" applyNumberFormat="1" applyFont="1" applyFill="1" applyBorder="1" applyAlignment="1">
      <alignment vertical="center" wrapText="1"/>
    </xf>
    <xf numFmtId="0" fontId="0" fillId="0" borderId="0" xfId="0" applyAlignment="1">
      <alignment wrapText="1"/>
    </xf>
    <xf numFmtId="0" fontId="27" fillId="0" borderId="0" xfId="0" applyFont="1"/>
    <xf numFmtId="0" fontId="28" fillId="0" borderId="0" xfId="0" applyFont="1"/>
    <xf numFmtId="0" fontId="0" fillId="0" borderId="0" xfId="0" applyAlignment="1">
      <alignment horizontal="center"/>
    </xf>
    <xf numFmtId="0" fontId="18" fillId="0" borderId="0" xfId="0" applyFont="1" applyAlignment="1">
      <alignment horizontal="center" vertical="center" wrapText="1"/>
    </xf>
    <xf numFmtId="0" fontId="29" fillId="0" borderId="0" xfId="0" applyFont="1" applyAlignment="1">
      <alignment horizontal="left" vertical="center" wrapText="1"/>
    </xf>
    <xf numFmtId="0" fontId="8" fillId="0" borderId="1" xfId="0" applyFont="1" applyFill="1" applyBorder="1" applyAlignment="1">
      <alignment vertical="center" wrapText="1"/>
    </xf>
    <xf numFmtId="165" fontId="8" fillId="0" borderId="0" xfId="1" applyNumberFormat="1" applyFont="1" applyFill="1" applyBorder="1" applyAlignment="1">
      <alignment horizontal="right" vertical="center" wrapText="1"/>
    </xf>
    <xf numFmtId="0" fontId="2" fillId="0" borderId="0" xfId="0" applyFont="1" applyAlignment="1">
      <alignment wrapText="1"/>
    </xf>
    <xf numFmtId="165" fontId="8" fillId="0" borderId="2" xfId="1" applyNumberFormat="1" applyFont="1" applyFill="1" applyBorder="1" applyAlignment="1">
      <alignment horizontal="right" vertical="center" wrapText="1"/>
    </xf>
    <xf numFmtId="0" fontId="30" fillId="0" borderId="0" xfId="3" applyFont="1" applyAlignment="1">
      <alignment horizontal="center" vertical="center"/>
    </xf>
    <xf numFmtId="0" fontId="18" fillId="0" borderId="0" xfId="0" applyFont="1" applyAlignment="1">
      <alignment horizontal="center" vertical="center" wrapText="1"/>
    </xf>
    <xf numFmtId="0" fontId="2" fillId="0" borderId="1" xfId="0" applyFont="1" applyBorder="1"/>
    <xf numFmtId="0" fontId="31" fillId="5" borderId="1" xfId="0" applyFont="1" applyFill="1" applyBorder="1" applyAlignment="1">
      <alignment vertical="center" wrapText="1"/>
    </xf>
    <xf numFmtId="0" fontId="5" fillId="0" borderId="1" xfId="0" applyFont="1" applyBorder="1" applyAlignment="1">
      <alignment vertical="center" wrapText="1"/>
    </xf>
    <xf numFmtId="0" fontId="8" fillId="2" borderId="5" xfId="0" applyFont="1" applyFill="1" applyBorder="1" applyAlignment="1">
      <alignment horizontal="left" vertical="center" wrapText="1"/>
    </xf>
    <xf numFmtId="0" fontId="8" fillId="2" borderId="2" xfId="0" applyFont="1" applyFill="1" applyBorder="1" applyAlignment="1">
      <alignment horizontal="left" vertical="center" wrapText="1"/>
    </xf>
    <xf numFmtId="0" fontId="20" fillId="2" borderId="1"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18" fillId="0" borderId="0" xfId="0" applyFont="1" applyAlignment="1">
      <alignment horizontal="center" vertical="center" wrapText="1"/>
    </xf>
    <xf numFmtId="0" fontId="0" fillId="0" borderId="0" xfId="0" applyAlignment="1">
      <alignment horizontal="center"/>
    </xf>
  </cellXfs>
  <cellStyles count="5">
    <cellStyle name="Collegamento ipertestuale" xfId="3" builtinId="8"/>
    <cellStyle name="Migliaia" xfId="1" builtinId="3"/>
    <cellStyle name="Normale" xfId="0" builtinId="0"/>
    <cellStyle name="Percentuale" xfId="2" builtinId="5"/>
    <cellStyle name="Valuta" xfId="4"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1</xdr:rowOff>
    </xdr:from>
    <xdr:to>
      <xdr:col>1</xdr:col>
      <xdr:colOff>7560000</xdr:colOff>
      <xdr:row>2</xdr:row>
      <xdr:rowOff>4544004</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657226"/>
          <a:ext cx="7560000" cy="4544003"/>
        </a:xfrm>
        <a:prstGeom prst="rect">
          <a:avLst/>
        </a:prstGeom>
      </xdr:spPr>
    </xdr:pic>
    <xdr:clientData/>
  </xdr:twoCellAnchor>
  <xdr:twoCellAnchor editAs="oneCell">
    <xdr:from>
      <xdr:col>1</xdr:col>
      <xdr:colOff>28575</xdr:colOff>
      <xdr:row>0</xdr:row>
      <xdr:rowOff>9525</xdr:rowOff>
    </xdr:from>
    <xdr:to>
      <xdr:col>1</xdr:col>
      <xdr:colOff>7588575</xdr:colOff>
      <xdr:row>0</xdr:row>
      <xdr:rowOff>692657</xdr:rowOff>
    </xdr:to>
    <xdr:pic>
      <xdr:nvPicPr>
        <xdr:cNvPr id="3" name="Immagin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8175" y="9525"/>
          <a:ext cx="7560000" cy="683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76200</xdr:rowOff>
    </xdr:from>
    <xdr:to>
      <xdr:col>5</xdr:col>
      <xdr:colOff>711525</xdr:colOff>
      <xdr:row>0</xdr:row>
      <xdr:rowOff>759332</xdr:rowOff>
    </xdr:to>
    <xdr:pic>
      <xdr:nvPicPr>
        <xdr:cNvPr id="3" name="Immagin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8175" y="76200"/>
          <a:ext cx="7560000" cy="6831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0</xdr:row>
      <xdr:rowOff>38100</xdr:rowOff>
    </xdr:from>
    <xdr:to>
      <xdr:col>3</xdr:col>
      <xdr:colOff>321000</xdr:colOff>
      <xdr:row>0</xdr:row>
      <xdr:rowOff>721232</xdr:rowOff>
    </xdr:to>
    <xdr:pic>
      <xdr:nvPicPr>
        <xdr:cNvPr id="2" name="Immagin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7700" y="38100"/>
          <a:ext cx="7560000" cy="683132"/>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67"/>
  <sheetViews>
    <sheetView tabSelected="1" workbookViewId="0"/>
  </sheetViews>
  <sheetFormatPr defaultRowHeight="15" x14ac:dyDescent="0.25"/>
  <cols>
    <col min="2" max="2" width="113.85546875" customWidth="1"/>
  </cols>
  <sheetData>
    <row r="1" spans="2:2" ht="60.75" customHeight="1" x14ac:dyDescent="0.4">
      <c r="B1" s="20"/>
    </row>
    <row r="2" spans="2:2" ht="25.5" x14ac:dyDescent="0.35">
      <c r="B2" s="41" t="s">
        <v>33</v>
      </c>
    </row>
    <row r="3" spans="2:2" ht="359.25" customHeight="1" x14ac:dyDescent="0.5">
      <c r="B3" s="21"/>
    </row>
    <row r="4" spans="2:2" x14ac:dyDescent="0.25">
      <c r="B4" s="25" t="s">
        <v>32</v>
      </c>
    </row>
    <row r="5" spans="2:2" ht="280.5" customHeight="1" x14ac:dyDescent="0.25">
      <c r="B5" s="53" t="s">
        <v>71</v>
      </c>
    </row>
    <row r="6" spans="2:2" x14ac:dyDescent="0.25">
      <c r="B6" s="25"/>
    </row>
    <row r="7" spans="2:2" ht="23.25" x14ac:dyDescent="0.25">
      <c r="B7" s="58" t="s">
        <v>67</v>
      </c>
    </row>
    <row r="8" spans="2:2" ht="23.25" x14ac:dyDescent="0.25">
      <c r="B8" s="58" t="s">
        <v>68</v>
      </c>
    </row>
    <row r="9" spans="2:2" ht="15.75" x14ac:dyDescent="0.25">
      <c r="B9" s="24"/>
    </row>
    <row r="10" spans="2:2" x14ac:dyDescent="0.25">
      <c r="B10" s="23"/>
    </row>
    <row r="11" spans="2:2" x14ac:dyDescent="0.25">
      <c r="B11" s="23"/>
    </row>
    <row r="12" spans="2:2" x14ac:dyDescent="0.25">
      <c r="B12" s="23"/>
    </row>
    <row r="13" spans="2:2" x14ac:dyDescent="0.25">
      <c r="B13" s="23"/>
    </row>
    <row r="14" spans="2:2" ht="15.75" x14ac:dyDescent="0.25">
      <c r="B14" s="24"/>
    </row>
    <row r="15" spans="2:2" x14ac:dyDescent="0.25">
      <c r="B15" s="23"/>
    </row>
    <row r="16" spans="2:2" x14ac:dyDescent="0.25">
      <c r="B16" s="23"/>
    </row>
    <row r="17" spans="2:2" x14ac:dyDescent="0.25">
      <c r="B17" s="23"/>
    </row>
    <row r="18" spans="2:2" x14ac:dyDescent="0.25">
      <c r="B18" s="23"/>
    </row>
    <row r="19" spans="2:2" ht="15.75" x14ac:dyDescent="0.25">
      <c r="B19" s="24"/>
    </row>
    <row r="20" spans="2:2" x14ac:dyDescent="0.25">
      <c r="B20" s="23"/>
    </row>
    <row r="21" spans="2:2" x14ac:dyDescent="0.25">
      <c r="B21" s="23"/>
    </row>
    <row r="22" spans="2:2" x14ac:dyDescent="0.25">
      <c r="B22" s="23"/>
    </row>
    <row r="23" spans="2:2" x14ac:dyDescent="0.25">
      <c r="B23" s="23"/>
    </row>
    <row r="24" spans="2:2" x14ac:dyDescent="0.25">
      <c r="B24" s="23"/>
    </row>
    <row r="25" spans="2:2" x14ac:dyDescent="0.25">
      <c r="B25" s="23"/>
    </row>
    <row r="26" spans="2:2" ht="15.75" x14ac:dyDescent="0.25">
      <c r="B26" s="24"/>
    </row>
    <row r="27" spans="2:2" x14ac:dyDescent="0.25">
      <c r="B27" s="23"/>
    </row>
    <row r="28" spans="2:2" x14ac:dyDescent="0.25">
      <c r="B28" s="23"/>
    </row>
    <row r="29" spans="2:2" x14ac:dyDescent="0.25">
      <c r="B29" s="22"/>
    </row>
    <row r="30" spans="2:2" x14ac:dyDescent="0.25">
      <c r="B30" s="23"/>
    </row>
    <row r="31" spans="2:2" x14ac:dyDescent="0.25">
      <c r="B31" s="23"/>
    </row>
    <row r="32" spans="2:2" x14ac:dyDescent="0.25">
      <c r="B32" s="23"/>
    </row>
    <row r="33" spans="2:2" x14ac:dyDescent="0.25">
      <c r="B33" s="23"/>
    </row>
    <row r="34" spans="2:2" x14ac:dyDescent="0.25">
      <c r="B34" s="25"/>
    </row>
    <row r="35" spans="2:2" ht="15.75" x14ac:dyDescent="0.25">
      <c r="B35" s="24"/>
    </row>
    <row r="36" spans="2:2" x14ac:dyDescent="0.25">
      <c r="B36" s="23"/>
    </row>
    <row r="37" spans="2:2" x14ac:dyDescent="0.25">
      <c r="B37" s="22"/>
    </row>
    <row r="38" spans="2:2" x14ac:dyDescent="0.25">
      <c r="B38" s="23"/>
    </row>
    <row r="39" spans="2:2" x14ac:dyDescent="0.25">
      <c r="B39" s="23"/>
    </row>
    <row r="40" spans="2:2" x14ac:dyDescent="0.25">
      <c r="B40" s="23"/>
    </row>
    <row r="41" spans="2:2" x14ac:dyDescent="0.25">
      <c r="B41" s="23"/>
    </row>
    <row r="42" spans="2:2" ht="15.75" x14ac:dyDescent="0.25">
      <c r="B42" s="26"/>
    </row>
    <row r="43" spans="2:2" ht="15.75" x14ac:dyDescent="0.25">
      <c r="B43" s="24"/>
    </row>
    <row r="44" spans="2:2" x14ac:dyDescent="0.25">
      <c r="B44" s="23"/>
    </row>
    <row r="45" spans="2:2" x14ac:dyDescent="0.25">
      <c r="B45" s="22"/>
    </row>
    <row r="46" spans="2:2" x14ac:dyDescent="0.25">
      <c r="B46" s="23"/>
    </row>
    <row r="47" spans="2:2" x14ac:dyDescent="0.25">
      <c r="B47" s="23"/>
    </row>
    <row r="48" spans="2:2" x14ac:dyDescent="0.25">
      <c r="B48" s="22"/>
    </row>
    <row r="49" spans="2:2" x14ac:dyDescent="0.25">
      <c r="B49" s="23"/>
    </row>
    <row r="50" spans="2:2" x14ac:dyDescent="0.25">
      <c r="B50" s="23"/>
    </row>
    <row r="51" spans="2:2" x14ac:dyDescent="0.25">
      <c r="B51" s="23"/>
    </row>
    <row r="52" spans="2:2" x14ac:dyDescent="0.25">
      <c r="B52" s="23"/>
    </row>
    <row r="53" spans="2:2" ht="20.25" x14ac:dyDescent="0.25">
      <c r="B53" s="27"/>
    </row>
    <row r="54" spans="2:2" ht="15.75" x14ac:dyDescent="0.25">
      <c r="B54" s="24"/>
    </row>
    <row r="55" spans="2:2" x14ac:dyDescent="0.25">
      <c r="B55" s="28"/>
    </row>
    <row r="56" spans="2:2" x14ac:dyDescent="0.25">
      <c r="B56" s="28"/>
    </row>
    <row r="57" spans="2:2" x14ac:dyDescent="0.25">
      <c r="B57" s="29"/>
    </row>
    <row r="58" spans="2:2" x14ac:dyDescent="0.25">
      <c r="B58" s="30"/>
    </row>
    <row r="59" spans="2:2" x14ac:dyDescent="0.25">
      <c r="B59" s="31"/>
    </row>
    <row r="60" spans="2:2" x14ac:dyDescent="0.25">
      <c r="B60" s="31"/>
    </row>
    <row r="61" spans="2:2" x14ac:dyDescent="0.25">
      <c r="B61" s="31"/>
    </row>
    <row r="62" spans="2:2" x14ac:dyDescent="0.25">
      <c r="B62" s="31"/>
    </row>
    <row r="63" spans="2:2" x14ac:dyDescent="0.25">
      <c r="B63" s="32"/>
    </row>
    <row r="64" spans="2:2" x14ac:dyDescent="0.25">
      <c r="B64" s="32"/>
    </row>
    <row r="65" spans="2:2" x14ac:dyDescent="0.25">
      <c r="B65" s="32"/>
    </row>
    <row r="66" spans="2:2" x14ac:dyDescent="0.25">
      <c r="B66" s="31"/>
    </row>
    <row r="67" spans="2:2" x14ac:dyDescent="0.25">
      <c r="B67" s="31"/>
    </row>
  </sheetData>
  <hyperlinks>
    <hyperlink ref="B7" location="Moduli!A1" display="Click qui per la Matrice Acquisti"/>
    <hyperlink ref="B8" location="'Spese Generali'!A1" display="Click qui per il riepilogo delle Spese Generali"/>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8"/>
  <sheetViews>
    <sheetView workbookViewId="0"/>
  </sheetViews>
  <sheetFormatPr defaultColWidth="9" defaultRowHeight="15" x14ac:dyDescent="0.25"/>
  <cols>
    <col min="2" max="2" width="28.85546875" customWidth="1"/>
    <col min="3" max="3" width="50.7109375" style="2" customWidth="1"/>
    <col min="4" max="4" width="10.7109375" style="2" customWidth="1"/>
    <col min="5" max="5" width="13" style="3" customWidth="1"/>
    <col min="6" max="7" width="13.7109375" style="2" customWidth="1"/>
    <col min="8" max="8" width="26" style="2" bestFit="1" customWidth="1"/>
    <col min="9" max="9" width="10.42578125" bestFit="1" customWidth="1"/>
    <col min="10" max="10" width="14.28515625" customWidth="1"/>
    <col min="11" max="11" width="12" bestFit="1" customWidth="1"/>
  </cols>
  <sheetData>
    <row r="1" spans="2:11" ht="64.5" customHeight="1" x14ac:dyDescent="0.25">
      <c r="B1" s="69"/>
      <c r="C1" s="69"/>
      <c r="D1" s="69"/>
      <c r="E1" s="69"/>
      <c r="F1" s="69"/>
      <c r="G1" s="51"/>
    </row>
    <row r="2" spans="2:11" ht="15" customHeight="1" x14ac:dyDescent="0.25">
      <c r="C2" s="68"/>
      <c r="D2" s="68"/>
      <c r="E2" s="68"/>
      <c r="F2" s="68"/>
      <c r="G2" s="52"/>
      <c r="H2" s="7"/>
      <c r="I2" s="7"/>
      <c r="J2" s="7"/>
      <c r="K2" s="7"/>
    </row>
    <row r="3" spans="2:11" s="4" customFormat="1" ht="15.75" x14ac:dyDescent="0.25">
      <c r="B3" s="65" t="s">
        <v>6</v>
      </c>
      <c r="C3" s="65"/>
      <c r="D3" s="65"/>
      <c r="E3" s="65"/>
      <c r="F3" s="65"/>
      <c r="G3" s="55"/>
      <c r="H3"/>
      <c r="I3" s="49"/>
      <c r="J3" s="50"/>
    </row>
    <row r="4" spans="2:11" s="4" customFormat="1" ht="22.5" x14ac:dyDescent="0.25">
      <c r="B4" s="61" t="s">
        <v>74</v>
      </c>
      <c r="C4" s="11" t="s">
        <v>0</v>
      </c>
      <c r="D4" s="12" t="s">
        <v>1</v>
      </c>
      <c r="E4" s="12" t="s">
        <v>2</v>
      </c>
      <c r="F4" s="12" t="s">
        <v>3</v>
      </c>
      <c r="G4" s="55"/>
      <c r="H4"/>
    </row>
    <row r="5" spans="2:11" s="4" customFormat="1" ht="76.5" x14ac:dyDescent="0.2">
      <c r="B5" s="62" t="s">
        <v>75</v>
      </c>
      <c r="C5" s="13" t="s">
        <v>51</v>
      </c>
      <c r="D5" s="14">
        <v>1</v>
      </c>
      <c r="E5" s="15">
        <v>485</v>
      </c>
      <c r="F5" s="15">
        <f t="shared" ref="F5" si="0">(D5*E5)</f>
        <v>485</v>
      </c>
      <c r="G5" s="55"/>
      <c r="I5" s="44"/>
      <c r="J5" s="43"/>
      <c r="K5" s="33"/>
    </row>
    <row r="6" spans="2:11" s="4" customFormat="1" ht="25.5" x14ac:dyDescent="0.2">
      <c r="B6" s="13" t="s">
        <v>76</v>
      </c>
      <c r="C6" s="13" t="s">
        <v>52</v>
      </c>
      <c r="D6" s="14">
        <v>1</v>
      </c>
      <c r="E6" s="15">
        <v>97</v>
      </c>
      <c r="F6" s="15">
        <f t="shared" ref="F6" si="1">(D6*E6)</f>
        <v>97</v>
      </c>
      <c r="G6" s="55"/>
      <c r="I6" s="44"/>
      <c r="J6" s="43"/>
      <c r="K6" s="33"/>
    </row>
    <row r="7" spans="2:11" s="4" customFormat="1" ht="51" x14ac:dyDescent="0.2">
      <c r="B7" s="62" t="s">
        <v>75</v>
      </c>
      <c r="C7" s="13" t="s">
        <v>54</v>
      </c>
      <c r="D7" s="14">
        <v>24</v>
      </c>
      <c r="E7" s="15">
        <v>129</v>
      </c>
      <c r="F7" s="15">
        <f t="shared" ref="F7" si="2">(D7*E7)</f>
        <v>3096</v>
      </c>
      <c r="G7" s="55"/>
      <c r="I7" s="44"/>
      <c r="J7" s="43"/>
      <c r="K7" s="33"/>
    </row>
    <row r="8" spans="2:11" s="4" customFormat="1" ht="12.75" x14ac:dyDescent="0.2">
      <c r="B8" s="16" t="s">
        <v>66</v>
      </c>
      <c r="C8" s="16" t="s">
        <v>66</v>
      </c>
      <c r="D8" s="17"/>
      <c r="E8" s="18"/>
      <c r="F8" s="18">
        <f>SUM(F5:F7)</f>
        <v>3678</v>
      </c>
      <c r="G8" s="55"/>
      <c r="I8" s="42"/>
      <c r="J8" s="43"/>
      <c r="K8" s="33"/>
    </row>
    <row r="9" spans="2:11" ht="15" customHeight="1" x14ac:dyDescent="0.25">
      <c r="C9" s="68"/>
      <c r="D9" s="68"/>
      <c r="E9" s="68"/>
      <c r="F9" s="68"/>
      <c r="G9" s="59"/>
      <c r="H9" s="7"/>
      <c r="I9" s="7"/>
      <c r="J9" s="7"/>
      <c r="K9" s="7"/>
    </row>
    <row r="10" spans="2:11" s="4" customFormat="1" ht="15.75" customHeight="1" x14ac:dyDescent="0.25">
      <c r="B10" s="66" t="s">
        <v>35</v>
      </c>
      <c r="C10" s="66"/>
      <c r="D10" s="66"/>
      <c r="E10" s="66"/>
      <c r="F10" s="67"/>
      <c r="G10" s="55"/>
      <c r="H10"/>
      <c r="I10" s="42"/>
      <c r="J10" s="43"/>
      <c r="K10" s="33"/>
    </row>
    <row r="11" spans="2:11" s="4" customFormat="1" ht="22.5" x14ac:dyDescent="0.25">
      <c r="B11" s="61" t="s">
        <v>74</v>
      </c>
      <c r="C11" s="11" t="s">
        <v>0</v>
      </c>
      <c r="D11" s="12" t="s">
        <v>1</v>
      </c>
      <c r="E11" s="12" t="s">
        <v>2</v>
      </c>
      <c r="F11" s="12" t="s">
        <v>3</v>
      </c>
      <c r="G11" s="55"/>
      <c r="H11"/>
      <c r="I11" s="42"/>
      <c r="J11" s="43"/>
      <c r="K11" s="33"/>
    </row>
    <row r="12" spans="2:11" s="4" customFormat="1" ht="38.25" x14ac:dyDescent="0.2">
      <c r="B12" s="13" t="s">
        <v>77</v>
      </c>
      <c r="C12" s="13" t="s">
        <v>53</v>
      </c>
      <c r="D12" s="14">
        <v>4</v>
      </c>
      <c r="E12" s="15">
        <v>1830</v>
      </c>
      <c r="F12" s="15">
        <f>(D12*E12)</f>
        <v>7320</v>
      </c>
      <c r="G12" s="55"/>
      <c r="I12" s="44"/>
      <c r="J12" s="43"/>
      <c r="K12" s="33"/>
    </row>
    <row r="13" spans="2:11" s="4" customFormat="1" ht="165.75" x14ac:dyDescent="0.25">
      <c r="B13" s="13" t="s">
        <v>78</v>
      </c>
      <c r="C13" s="54" t="s">
        <v>45</v>
      </c>
      <c r="D13" s="14">
        <v>1</v>
      </c>
      <c r="E13" s="15">
        <v>8995</v>
      </c>
      <c r="F13" s="15">
        <f t="shared" ref="F13" si="3">(D13*E13)</f>
        <v>8995</v>
      </c>
      <c r="G13"/>
      <c r="H13" s="56"/>
      <c r="I13" s="42"/>
      <c r="J13" s="43"/>
      <c r="K13" s="33"/>
    </row>
    <row r="14" spans="2:11" s="4" customFormat="1" ht="38.25" x14ac:dyDescent="0.25">
      <c r="B14" s="13" t="s">
        <v>79</v>
      </c>
      <c r="C14" s="54" t="s">
        <v>36</v>
      </c>
      <c r="D14" s="14">
        <v>1</v>
      </c>
      <c r="E14" s="15">
        <v>6021</v>
      </c>
      <c r="F14" s="15">
        <f t="shared" ref="F14:F26" si="4">(D14*E14)</f>
        <v>6021</v>
      </c>
      <c r="G14"/>
      <c r="H14" s="56"/>
      <c r="I14" s="42"/>
      <c r="J14" s="43"/>
      <c r="K14" s="33"/>
    </row>
    <row r="15" spans="2:11" s="4" customFormat="1" ht="51" x14ac:dyDescent="0.25">
      <c r="B15" s="13" t="s">
        <v>80</v>
      </c>
      <c r="C15" s="54" t="s">
        <v>37</v>
      </c>
      <c r="D15" s="14">
        <v>1</v>
      </c>
      <c r="E15" s="15">
        <v>1607</v>
      </c>
      <c r="F15" s="15">
        <f t="shared" si="4"/>
        <v>1607</v>
      </c>
      <c r="G15"/>
      <c r="H15" s="56"/>
      <c r="I15" s="42"/>
      <c r="J15" s="43"/>
      <c r="K15" s="33"/>
    </row>
    <row r="16" spans="2:11" s="4" customFormat="1" ht="38.25" x14ac:dyDescent="0.25">
      <c r="B16" s="13" t="s">
        <v>81</v>
      </c>
      <c r="C16" s="54" t="s">
        <v>46</v>
      </c>
      <c r="D16" s="14">
        <v>1</v>
      </c>
      <c r="E16" s="15">
        <v>1069</v>
      </c>
      <c r="F16" s="15">
        <f>(D16*E16)</f>
        <v>1069</v>
      </c>
      <c r="G16"/>
      <c r="H16" s="56"/>
      <c r="I16" s="42"/>
      <c r="J16" s="43"/>
      <c r="K16" s="33"/>
    </row>
    <row r="17" spans="2:11" s="4" customFormat="1" ht="51" x14ac:dyDescent="0.25">
      <c r="B17" s="13" t="s">
        <v>82</v>
      </c>
      <c r="C17" s="54" t="s">
        <v>47</v>
      </c>
      <c r="D17" s="14">
        <v>1</v>
      </c>
      <c r="E17" s="15">
        <v>1373</v>
      </c>
      <c r="F17" s="15">
        <f>(D17*E17)</f>
        <v>1373</v>
      </c>
      <c r="G17"/>
      <c r="H17" s="56"/>
      <c r="I17" s="42"/>
      <c r="J17" s="43"/>
      <c r="K17" s="33"/>
    </row>
    <row r="18" spans="2:11" s="4" customFormat="1" ht="63.75" x14ac:dyDescent="0.25">
      <c r="B18" s="13" t="s">
        <v>80</v>
      </c>
      <c r="C18" s="54" t="s">
        <v>38</v>
      </c>
      <c r="D18" s="14">
        <v>6</v>
      </c>
      <c r="E18" s="15">
        <v>220</v>
      </c>
      <c r="F18" s="15">
        <f t="shared" ref="F18:F19" si="5">(D18*E18)</f>
        <v>1320</v>
      </c>
      <c r="G18"/>
      <c r="H18" s="56"/>
      <c r="I18" s="42"/>
      <c r="J18" s="43"/>
      <c r="K18" s="33"/>
    </row>
    <row r="19" spans="2:11" s="4" customFormat="1" ht="51" x14ac:dyDescent="0.25">
      <c r="B19" s="13" t="s">
        <v>80</v>
      </c>
      <c r="C19" s="54" t="s">
        <v>58</v>
      </c>
      <c r="D19" s="14">
        <v>1</v>
      </c>
      <c r="E19" s="15">
        <v>302</v>
      </c>
      <c r="F19" s="15">
        <f t="shared" si="5"/>
        <v>302</v>
      </c>
      <c r="G19"/>
      <c r="H19" s="56"/>
      <c r="I19" s="42"/>
      <c r="J19" s="43"/>
      <c r="K19" s="33"/>
    </row>
    <row r="20" spans="2:11" s="4" customFormat="1" ht="38.25" x14ac:dyDescent="0.25">
      <c r="B20" s="13" t="s">
        <v>83</v>
      </c>
      <c r="C20" s="54" t="s">
        <v>48</v>
      </c>
      <c r="D20" s="14">
        <v>4</v>
      </c>
      <c r="E20" s="15">
        <v>143</v>
      </c>
      <c r="F20" s="15">
        <f>(D20*E20)</f>
        <v>572</v>
      </c>
      <c r="G20"/>
      <c r="H20" s="56"/>
      <c r="I20" s="42"/>
      <c r="J20" s="43"/>
      <c r="K20" s="33"/>
    </row>
    <row r="21" spans="2:11" s="4" customFormat="1" ht="76.5" x14ac:dyDescent="0.25">
      <c r="B21" s="13" t="s">
        <v>83</v>
      </c>
      <c r="C21" s="54" t="s">
        <v>39</v>
      </c>
      <c r="D21" s="14">
        <v>20</v>
      </c>
      <c r="E21" s="15">
        <v>99</v>
      </c>
      <c r="F21" s="15">
        <f t="shared" ref="F21" si="6">(D21*E21)</f>
        <v>1980</v>
      </c>
      <c r="G21"/>
      <c r="H21" s="56"/>
      <c r="I21" s="42"/>
      <c r="J21" s="43"/>
      <c r="K21" s="33"/>
    </row>
    <row r="22" spans="2:11" s="4" customFormat="1" ht="38.25" x14ac:dyDescent="0.25">
      <c r="B22" s="13" t="s">
        <v>84</v>
      </c>
      <c r="C22" s="54" t="s">
        <v>40</v>
      </c>
      <c r="D22" s="14">
        <v>20</v>
      </c>
      <c r="E22" s="15">
        <v>19</v>
      </c>
      <c r="F22" s="15">
        <f t="shared" si="4"/>
        <v>380</v>
      </c>
      <c r="G22"/>
      <c r="I22" s="42"/>
      <c r="J22" s="43"/>
      <c r="K22" s="33"/>
    </row>
    <row r="23" spans="2:11" s="4" customFormat="1" ht="38.25" x14ac:dyDescent="0.25">
      <c r="B23" s="13" t="s">
        <v>84</v>
      </c>
      <c r="C23" s="54" t="s">
        <v>41</v>
      </c>
      <c r="D23" s="14">
        <v>20</v>
      </c>
      <c r="E23" s="15">
        <v>19</v>
      </c>
      <c r="F23" s="15">
        <f t="shared" si="4"/>
        <v>380</v>
      </c>
      <c r="G23"/>
      <c r="I23" s="42"/>
      <c r="J23" s="43"/>
      <c r="K23" s="33"/>
    </row>
    <row r="24" spans="2:11" s="4" customFormat="1" ht="38.25" x14ac:dyDescent="0.25">
      <c r="B24" s="13" t="s">
        <v>87</v>
      </c>
      <c r="C24" s="54" t="s">
        <v>49</v>
      </c>
      <c r="D24" s="14">
        <v>20</v>
      </c>
      <c r="E24" s="15">
        <v>10</v>
      </c>
      <c r="F24" s="15">
        <f t="shared" ref="F24:F25" si="7">(D24*E24)</f>
        <v>200</v>
      </c>
      <c r="G24"/>
      <c r="I24" s="42"/>
      <c r="J24" s="43"/>
      <c r="K24" s="33"/>
    </row>
    <row r="25" spans="2:11" s="4" customFormat="1" ht="76.5" x14ac:dyDescent="0.25">
      <c r="B25" s="13" t="s">
        <v>87</v>
      </c>
      <c r="C25" s="54" t="s">
        <v>50</v>
      </c>
      <c r="D25" s="14">
        <v>15</v>
      </c>
      <c r="E25" s="15">
        <v>130</v>
      </c>
      <c r="F25" s="15">
        <f t="shared" si="7"/>
        <v>1950</v>
      </c>
      <c r="G25"/>
      <c r="I25" s="42"/>
      <c r="J25" s="43"/>
      <c r="K25" s="33"/>
    </row>
    <row r="26" spans="2:11" s="4" customFormat="1" ht="25.5" x14ac:dyDescent="0.25">
      <c r="B26" s="13" t="s">
        <v>83</v>
      </c>
      <c r="C26" s="54" t="s">
        <v>42</v>
      </c>
      <c r="D26" s="14">
        <v>20</v>
      </c>
      <c r="E26" s="15">
        <v>58</v>
      </c>
      <c r="F26" s="15">
        <f t="shared" si="4"/>
        <v>1160</v>
      </c>
      <c r="G26"/>
      <c r="I26" s="42"/>
      <c r="J26" s="43"/>
      <c r="K26" s="33"/>
    </row>
    <row r="27" spans="2:11" s="4" customFormat="1" ht="25.5" x14ac:dyDescent="0.25">
      <c r="B27" s="13" t="s">
        <v>87</v>
      </c>
      <c r="C27" s="54" t="s">
        <v>43</v>
      </c>
      <c r="D27" s="14">
        <v>20</v>
      </c>
      <c r="E27" s="15">
        <v>17</v>
      </c>
      <c r="F27" s="15">
        <f>(D27*E27)</f>
        <v>340</v>
      </c>
      <c r="G27"/>
      <c r="I27" s="42"/>
      <c r="J27" s="43"/>
      <c r="K27" s="33"/>
    </row>
    <row r="28" spans="2:11" s="4" customFormat="1" ht="51" x14ac:dyDescent="0.25">
      <c r="B28" s="13" t="s">
        <v>83</v>
      </c>
      <c r="C28" s="54" t="s">
        <v>59</v>
      </c>
      <c r="D28" s="14">
        <v>4</v>
      </c>
      <c r="E28" s="15">
        <v>43</v>
      </c>
      <c r="F28" s="15">
        <f t="shared" ref="F28:F32" si="8">(D28*E28)</f>
        <v>172</v>
      </c>
      <c r="G28"/>
      <c r="I28" s="42"/>
      <c r="J28" s="43"/>
      <c r="K28" s="33"/>
    </row>
    <row r="29" spans="2:11" s="4" customFormat="1" ht="38.25" x14ac:dyDescent="0.25">
      <c r="B29" s="13" t="s">
        <v>88</v>
      </c>
      <c r="C29" s="54" t="s">
        <v>60</v>
      </c>
      <c r="D29" s="14">
        <v>4</v>
      </c>
      <c r="E29" s="15">
        <v>15</v>
      </c>
      <c r="F29" s="15">
        <f t="shared" si="8"/>
        <v>60</v>
      </c>
      <c r="G29"/>
      <c r="I29" s="42"/>
      <c r="J29" s="43"/>
      <c r="K29" s="33"/>
    </row>
    <row r="30" spans="2:11" s="4" customFormat="1" ht="127.5" x14ac:dyDescent="0.25">
      <c r="B30" s="13" t="s">
        <v>85</v>
      </c>
      <c r="C30" s="54" t="s">
        <v>61</v>
      </c>
      <c r="D30" s="14">
        <v>4</v>
      </c>
      <c r="E30" s="15">
        <v>149</v>
      </c>
      <c r="F30" s="15">
        <f t="shared" si="8"/>
        <v>596</v>
      </c>
      <c r="G30"/>
      <c r="I30" s="42"/>
      <c r="J30" s="43"/>
      <c r="K30" s="33"/>
    </row>
    <row r="31" spans="2:11" s="4" customFormat="1" ht="38.25" x14ac:dyDescent="0.25">
      <c r="B31" s="13" t="s">
        <v>86</v>
      </c>
      <c r="C31" s="54" t="s">
        <v>62</v>
      </c>
      <c r="D31" s="14">
        <v>4</v>
      </c>
      <c r="E31" s="15">
        <v>28</v>
      </c>
      <c r="F31" s="15">
        <f t="shared" si="8"/>
        <v>112</v>
      </c>
      <c r="G31"/>
      <c r="I31" s="42"/>
      <c r="J31" s="43"/>
      <c r="K31" s="33"/>
    </row>
    <row r="32" spans="2:11" s="4" customFormat="1" ht="25.5" x14ac:dyDescent="0.25">
      <c r="B32" s="13" t="s">
        <v>89</v>
      </c>
      <c r="C32" s="54" t="s">
        <v>63</v>
      </c>
      <c r="D32" s="14">
        <v>4</v>
      </c>
      <c r="E32" s="15">
        <v>43</v>
      </c>
      <c r="F32" s="15">
        <f t="shared" si="8"/>
        <v>172</v>
      </c>
      <c r="G32"/>
      <c r="I32" s="42"/>
      <c r="J32" s="43"/>
      <c r="K32" s="33"/>
    </row>
    <row r="33" spans="2:11" s="4" customFormat="1" ht="37.5" customHeight="1" x14ac:dyDescent="0.25">
      <c r="B33" s="65" t="s">
        <v>102</v>
      </c>
      <c r="C33" s="65"/>
      <c r="D33" s="65"/>
      <c r="E33" s="65"/>
      <c r="F33" s="65"/>
      <c r="G33"/>
      <c r="H33" s="42"/>
      <c r="I33" s="43"/>
    </row>
    <row r="34" spans="2:11" s="4" customFormat="1" ht="15.75" customHeight="1" x14ac:dyDescent="0.25">
      <c r="B34" s="65" t="s">
        <v>56</v>
      </c>
      <c r="C34" s="65"/>
      <c r="D34" s="65"/>
      <c r="E34" s="65"/>
      <c r="F34" s="65"/>
      <c r="G34"/>
      <c r="J34" s="43"/>
      <c r="K34" s="33"/>
    </row>
    <row r="35" spans="2:11" s="4" customFormat="1" ht="22.5" x14ac:dyDescent="0.25">
      <c r="B35" s="61" t="s">
        <v>74</v>
      </c>
      <c r="C35" s="11" t="s">
        <v>0</v>
      </c>
      <c r="D35" s="12" t="s">
        <v>1</v>
      </c>
      <c r="E35" s="12" t="s">
        <v>2</v>
      </c>
      <c r="F35" s="12" t="s">
        <v>3</v>
      </c>
      <c r="G35"/>
      <c r="J35" s="43"/>
      <c r="K35" s="33"/>
    </row>
    <row r="36" spans="2:11" s="4" customFormat="1" ht="321" customHeight="1" x14ac:dyDescent="0.25">
      <c r="B36" s="13" t="s">
        <v>90</v>
      </c>
      <c r="C36" s="13" t="s">
        <v>70</v>
      </c>
      <c r="D36" s="14">
        <v>1</v>
      </c>
      <c r="E36" s="15">
        <v>3961</v>
      </c>
      <c r="F36" s="57">
        <f t="shared" ref="F36:F37" si="9">(D36*E36)</f>
        <v>3961</v>
      </c>
      <c r="G36"/>
      <c r="I36" s="42"/>
      <c r="J36" s="43"/>
      <c r="K36" s="33"/>
    </row>
    <row r="37" spans="2:11" s="4" customFormat="1" ht="102" x14ac:dyDescent="0.25">
      <c r="B37" s="13" t="s">
        <v>91</v>
      </c>
      <c r="C37" s="13" t="s">
        <v>55</v>
      </c>
      <c r="D37" s="14">
        <v>1</v>
      </c>
      <c r="E37" s="15">
        <v>650</v>
      </c>
      <c r="F37" s="57">
        <f t="shared" si="9"/>
        <v>650</v>
      </c>
      <c r="G37"/>
      <c r="I37" s="42"/>
      <c r="J37" s="43"/>
      <c r="K37" s="33"/>
    </row>
    <row r="38" spans="2:11" s="4" customFormat="1" ht="15.75" customHeight="1" x14ac:dyDescent="0.25">
      <c r="B38" s="66" t="s">
        <v>34</v>
      </c>
      <c r="C38" s="66"/>
      <c r="D38" s="66"/>
      <c r="E38" s="66"/>
      <c r="F38" s="67"/>
      <c r="G38" s="55"/>
      <c r="H38"/>
      <c r="I38" s="42"/>
      <c r="J38" s="43"/>
      <c r="K38" s="33"/>
    </row>
    <row r="39" spans="2:11" s="4" customFormat="1" ht="22.5" x14ac:dyDescent="0.25">
      <c r="B39" s="61" t="s">
        <v>74</v>
      </c>
      <c r="C39" s="11" t="s">
        <v>0</v>
      </c>
      <c r="D39" s="12" t="s">
        <v>1</v>
      </c>
      <c r="E39" s="12" t="s">
        <v>2</v>
      </c>
      <c r="F39" s="12" t="s">
        <v>3</v>
      </c>
      <c r="G39" s="55"/>
      <c r="H39"/>
      <c r="I39" s="42"/>
      <c r="J39" s="43"/>
      <c r="K39" s="33"/>
    </row>
    <row r="40" spans="2:11" s="4" customFormat="1" ht="25.5" x14ac:dyDescent="0.25">
      <c r="B40" s="13" t="s">
        <v>97</v>
      </c>
      <c r="C40" s="13" t="s">
        <v>10</v>
      </c>
      <c r="D40" s="14">
        <v>1</v>
      </c>
      <c r="E40" s="15">
        <v>248</v>
      </c>
      <c r="F40" s="15">
        <f t="shared" ref="F40:F41" si="10">(D40*E40)</f>
        <v>248</v>
      </c>
      <c r="G40" s="55"/>
      <c r="H40"/>
      <c r="I40" s="44"/>
      <c r="J40" s="43"/>
      <c r="K40" s="33"/>
    </row>
    <row r="41" spans="2:11" s="4" customFormat="1" ht="25.5" x14ac:dyDescent="0.2">
      <c r="B41" s="13" t="s">
        <v>93</v>
      </c>
      <c r="C41" s="13" t="s">
        <v>11</v>
      </c>
      <c r="D41" s="14">
        <v>1</v>
      </c>
      <c r="E41" s="15">
        <v>134</v>
      </c>
      <c r="F41" s="15">
        <f t="shared" si="10"/>
        <v>134</v>
      </c>
      <c r="G41" s="55"/>
      <c r="H41" s="45"/>
      <c r="I41" s="44"/>
      <c r="J41" s="43"/>
      <c r="K41" s="33"/>
    </row>
    <row r="42" spans="2:11" ht="51" x14ac:dyDescent="0.25">
      <c r="B42" s="13" t="s">
        <v>92</v>
      </c>
      <c r="C42" s="13" t="s">
        <v>27</v>
      </c>
      <c r="D42" s="14">
        <v>1</v>
      </c>
      <c r="E42" s="15">
        <v>1135</v>
      </c>
      <c r="F42" s="15">
        <f t="shared" ref="F42" si="11">(D42*E42)</f>
        <v>1135</v>
      </c>
      <c r="G42" s="55"/>
      <c r="H42" s="48"/>
      <c r="I42" s="44"/>
      <c r="J42" s="43"/>
      <c r="K42" s="33"/>
    </row>
    <row r="43" spans="2:11" s="4" customFormat="1" ht="55.5" customHeight="1" x14ac:dyDescent="0.2">
      <c r="B43" s="65" t="s">
        <v>100</v>
      </c>
      <c r="C43" s="65"/>
      <c r="D43" s="65"/>
      <c r="E43" s="65"/>
      <c r="F43" s="65"/>
      <c r="H43" s="44"/>
      <c r="I43" s="43"/>
    </row>
    <row r="44" spans="2:11" ht="63.75" x14ac:dyDescent="0.25">
      <c r="B44" s="13" t="s">
        <v>92</v>
      </c>
      <c r="C44" s="13" t="s">
        <v>26</v>
      </c>
      <c r="D44" s="14">
        <v>1</v>
      </c>
      <c r="E44" s="15">
        <v>3843</v>
      </c>
      <c r="F44" s="15">
        <f>(D44*E44)</f>
        <v>3843</v>
      </c>
      <c r="G44" s="55"/>
      <c r="H44" s="48"/>
      <c r="I44" s="44"/>
      <c r="J44" s="43"/>
      <c r="K44" s="33"/>
    </row>
    <row r="45" spans="2:11" ht="51" x14ac:dyDescent="0.25">
      <c r="B45" s="13" t="s">
        <v>96</v>
      </c>
      <c r="C45" s="13" t="s">
        <v>31</v>
      </c>
      <c r="D45" s="14">
        <v>1</v>
      </c>
      <c r="E45" s="15">
        <v>732</v>
      </c>
      <c r="F45" s="15">
        <f t="shared" ref="F45" si="12">(D45*E45)</f>
        <v>732</v>
      </c>
      <c r="G45" s="55"/>
      <c r="H45" s="48"/>
      <c r="I45" s="44"/>
      <c r="J45" s="43"/>
      <c r="K45" s="33"/>
    </row>
    <row r="46" spans="2:11" s="4" customFormat="1" ht="36.75" customHeight="1" x14ac:dyDescent="0.2">
      <c r="B46" s="65" t="s">
        <v>101</v>
      </c>
      <c r="C46" s="65"/>
      <c r="D46" s="65"/>
      <c r="E46" s="65"/>
      <c r="F46" s="65"/>
      <c r="H46" s="44"/>
      <c r="I46" s="43"/>
    </row>
    <row r="47" spans="2:11" s="4" customFormat="1" ht="51" x14ac:dyDescent="0.25">
      <c r="B47" s="13" t="s">
        <v>92</v>
      </c>
      <c r="C47" s="13" t="s">
        <v>8</v>
      </c>
      <c r="D47" s="14">
        <v>1</v>
      </c>
      <c r="E47" s="15">
        <v>701</v>
      </c>
      <c r="F47" s="15">
        <f t="shared" ref="F47" si="13">(D47*E47)</f>
        <v>701</v>
      </c>
      <c r="G47" s="55"/>
      <c r="H47"/>
      <c r="I47" s="44"/>
      <c r="J47" s="43"/>
      <c r="K47" s="33"/>
    </row>
    <row r="48" spans="2:11" s="4" customFormat="1" ht="25.5" x14ac:dyDescent="0.25">
      <c r="B48" s="13" t="s">
        <v>93</v>
      </c>
      <c r="C48" s="13" t="s">
        <v>9</v>
      </c>
      <c r="D48" s="14">
        <v>1</v>
      </c>
      <c r="E48" s="15">
        <v>158</v>
      </c>
      <c r="F48" s="15">
        <f>(D48*E48)</f>
        <v>158</v>
      </c>
      <c r="G48" s="55"/>
      <c r="H48"/>
      <c r="I48" s="44"/>
      <c r="J48" s="43"/>
      <c r="K48" s="33"/>
    </row>
    <row r="49" spans="2:11" s="4" customFormat="1" ht="53.25" x14ac:dyDescent="0.2">
      <c r="B49" s="13" t="s">
        <v>94</v>
      </c>
      <c r="C49" s="13" t="s">
        <v>7</v>
      </c>
      <c r="D49" s="14">
        <v>1</v>
      </c>
      <c r="E49" s="15">
        <v>861</v>
      </c>
      <c r="F49" s="15">
        <f t="shared" ref="F49" si="14">(D49*E49)</f>
        <v>861</v>
      </c>
      <c r="G49" s="55"/>
      <c r="I49" s="44"/>
      <c r="J49" s="43"/>
      <c r="K49" s="33"/>
    </row>
    <row r="50" spans="2:11" ht="51" x14ac:dyDescent="0.25">
      <c r="B50" s="13" t="s">
        <v>95</v>
      </c>
      <c r="C50" s="13" t="s">
        <v>12</v>
      </c>
      <c r="D50" s="14">
        <v>1</v>
      </c>
      <c r="E50" s="15">
        <v>312</v>
      </c>
      <c r="F50" s="15">
        <f>(D50*E50)</f>
        <v>312</v>
      </c>
      <c r="G50" s="55"/>
      <c r="H50" s="4"/>
      <c r="I50" s="44"/>
      <c r="J50" s="43"/>
      <c r="K50" s="33"/>
    </row>
    <row r="51" spans="2:11" s="4" customFormat="1" ht="15" customHeight="1" x14ac:dyDescent="0.2">
      <c r="B51" s="63" t="s">
        <v>65</v>
      </c>
      <c r="C51" s="64"/>
      <c r="D51" s="17"/>
      <c r="E51" s="18"/>
      <c r="F51" s="18">
        <f>SUM(F12:F50)</f>
        <v>48816</v>
      </c>
      <c r="G51" s="55"/>
      <c r="J51" s="43"/>
      <c r="K51" s="33"/>
    </row>
    <row r="52" spans="2:11" ht="15" customHeight="1" x14ac:dyDescent="0.25">
      <c r="C52" s="68"/>
      <c r="D52" s="68"/>
      <c r="E52" s="68"/>
      <c r="F52" s="68"/>
      <c r="G52" s="59"/>
      <c r="H52" s="7"/>
      <c r="I52" s="7"/>
      <c r="J52" s="7"/>
      <c r="K52" s="7"/>
    </row>
    <row r="53" spans="2:11" s="4" customFormat="1" ht="41.25" customHeight="1" x14ac:dyDescent="0.2">
      <c r="B53" s="65" t="s">
        <v>103</v>
      </c>
      <c r="C53" s="65"/>
      <c r="D53" s="65"/>
      <c r="E53" s="65"/>
      <c r="F53" s="65"/>
      <c r="H53" s="44"/>
      <c r="I53" s="43"/>
    </row>
    <row r="54" spans="2:11" s="4" customFormat="1" ht="15.75" x14ac:dyDescent="0.25">
      <c r="B54" s="65" t="s">
        <v>44</v>
      </c>
      <c r="C54" s="65"/>
      <c r="D54" s="65"/>
      <c r="E54" s="65"/>
      <c r="F54" s="65"/>
      <c r="G54" s="55"/>
      <c r="H54"/>
      <c r="J54" s="43"/>
      <c r="K54" s="33"/>
    </row>
    <row r="55" spans="2:11" s="4" customFormat="1" ht="22.5" x14ac:dyDescent="0.25">
      <c r="B55" s="61" t="s">
        <v>74</v>
      </c>
      <c r="C55" s="11" t="s">
        <v>0</v>
      </c>
      <c r="D55" s="12" t="s">
        <v>1</v>
      </c>
      <c r="E55" s="12" t="s">
        <v>2</v>
      </c>
      <c r="F55" s="12" t="s">
        <v>3</v>
      </c>
      <c r="G55" s="55"/>
      <c r="H55"/>
      <c r="J55" s="43"/>
      <c r="K55" s="33"/>
    </row>
    <row r="56" spans="2:11" s="4" customFormat="1" ht="76.5" x14ac:dyDescent="0.2">
      <c r="B56" s="13" t="s">
        <v>98</v>
      </c>
      <c r="C56" s="13" t="s">
        <v>99</v>
      </c>
      <c r="D56" s="14">
        <v>1</v>
      </c>
      <c r="E56" s="15">
        <v>2109</v>
      </c>
      <c r="F56" s="15">
        <f>(D56*E56)</f>
        <v>2109</v>
      </c>
      <c r="G56" s="55"/>
      <c r="I56" s="44"/>
      <c r="J56" s="43"/>
      <c r="K56" s="33"/>
    </row>
    <row r="57" spans="2:11" s="4" customFormat="1" x14ac:dyDescent="0.25">
      <c r="B57" s="63" t="s">
        <v>64</v>
      </c>
      <c r="C57" s="64"/>
      <c r="D57" s="17"/>
      <c r="E57" s="18"/>
      <c r="F57" s="18">
        <f>SUM(F56)</f>
        <v>2109</v>
      </c>
      <c r="G57" s="55"/>
      <c r="H57"/>
      <c r="I57" s="44"/>
      <c r="J57" s="43"/>
      <c r="K57" s="33"/>
    </row>
    <row r="58" spans="2:11" s="4" customFormat="1" x14ac:dyDescent="0.2">
      <c r="F58" s="33"/>
      <c r="G58" s="33"/>
      <c r="H58" s="6"/>
      <c r="J58" s="43"/>
      <c r="K58" s="33"/>
    </row>
    <row r="59" spans="2:11" s="4" customFormat="1" ht="15.75" customHeight="1" x14ac:dyDescent="0.25">
      <c r="B59" s="65" t="s">
        <v>73</v>
      </c>
      <c r="C59" s="65"/>
      <c r="D59" s="65"/>
      <c r="E59" s="65"/>
      <c r="F59" s="65"/>
      <c r="G59" s="55"/>
      <c r="H59"/>
      <c r="J59" s="43"/>
      <c r="K59" s="33"/>
    </row>
    <row r="60" spans="2:11" s="4" customFormat="1" ht="22.5" x14ac:dyDescent="0.25">
      <c r="B60" s="61" t="s">
        <v>74</v>
      </c>
      <c r="C60" s="11" t="s">
        <v>0</v>
      </c>
      <c r="D60" s="12" t="s">
        <v>1</v>
      </c>
      <c r="E60" s="12" t="s">
        <v>2</v>
      </c>
      <c r="F60" s="12" t="s">
        <v>3</v>
      </c>
      <c r="G60" s="55"/>
      <c r="H60"/>
      <c r="J60" s="43"/>
      <c r="K60" s="33"/>
    </row>
    <row r="61" spans="2:11" s="4" customFormat="1" ht="38.25" x14ac:dyDescent="0.25">
      <c r="B61" s="60"/>
      <c r="C61" s="13" t="s">
        <v>57</v>
      </c>
      <c r="D61" s="14">
        <v>1</v>
      </c>
      <c r="E61" s="15">
        <v>2636</v>
      </c>
      <c r="F61" s="15">
        <f>(D61*E61)</f>
        <v>2636</v>
      </c>
      <c r="G61" s="55"/>
      <c r="H61"/>
      <c r="I61" s="44"/>
      <c r="J61" s="43"/>
      <c r="K61" s="33"/>
    </row>
    <row r="62" spans="2:11" s="4" customFormat="1" x14ac:dyDescent="0.25">
      <c r="B62" s="63" t="s">
        <v>72</v>
      </c>
      <c r="C62" s="64"/>
      <c r="D62" s="17"/>
      <c r="E62" s="18"/>
      <c r="F62" s="18">
        <f>SUM(F61:F61)</f>
        <v>2636</v>
      </c>
      <c r="G62" s="55"/>
      <c r="H62"/>
    </row>
    <row r="63" spans="2:11" s="4" customFormat="1" x14ac:dyDescent="0.2">
      <c r="C63" s="3"/>
      <c r="E63" s="3"/>
      <c r="F63" s="33"/>
      <c r="G63" s="33"/>
      <c r="H63" s="6"/>
    </row>
    <row r="64" spans="2:11" s="4" customFormat="1" ht="23.25" x14ac:dyDescent="0.2">
      <c r="C64" s="58" t="s">
        <v>69</v>
      </c>
      <c r="E64" s="3"/>
      <c r="F64" s="33"/>
      <c r="G64" s="33"/>
      <c r="H64" s="6"/>
    </row>
    <row r="65" spans="3:8" s="4" customFormat="1" ht="23.25" x14ac:dyDescent="0.2">
      <c r="C65" s="58" t="s">
        <v>68</v>
      </c>
      <c r="E65" s="3"/>
      <c r="F65" s="33"/>
      <c r="G65" s="33"/>
      <c r="H65" s="6"/>
    </row>
    <row r="66" spans="3:8" ht="23.25" x14ac:dyDescent="0.25">
      <c r="C66" s="3"/>
      <c r="D66" s="1"/>
      <c r="E66" s="58"/>
      <c r="F66" s="3"/>
      <c r="G66" s="33"/>
      <c r="H66"/>
    </row>
    <row r="67" spans="3:8" ht="23.25" x14ac:dyDescent="0.25">
      <c r="D67" s="1"/>
      <c r="E67" s="58"/>
      <c r="F67" s="3"/>
      <c r="G67" s="33"/>
    </row>
    <row r="68" spans="3:8" ht="23.25" x14ac:dyDescent="0.25">
      <c r="C68" s="5"/>
      <c r="D68" s="1"/>
      <c r="E68" s="58"/>
      <c r="F68" s="3"/>
      <c r="G68" s="33"/>
    </row>
    <row r="69" spans="3:8" x14ac:dyDescent="0.25">
      <c r="C69" s="8"/>
    </row>
    <row r="70" spans="3:8" x14ac:dyDescent="0.25">
      <c r="C70" s="8"/>
    </row>
    <row r="80" spans="3:8" x14ac:dyDescent="0.25">
      <c r="C80"/>
      <c r="D80"/>
      <c r="E80"/>
      <c r="F80"/>
      <c r="G80"/>
      <c r="H80"/>
    </row>
    <row r="90" spans="3:8" x14ac:dyDescent="0.25">
      <c r="C90"/>
      <c r="D90"/>
      <c r="E90"/>
      <c r="F90"/>
      <c r="G90"/>
      <c r="H90"/>
    </row>
    <row r="92" spans="3:8" x14ac:dyDescent="0.25">
      <c r="C92"/>
      <c r="D92"/>
      <c r="E92"/>
      <c r="F92"/>
      <c r="G92"/>
      <c r="H92"/>
    </row>
    <row r="94" spans="3:8" x14ac:dyDescent="0.25">
      <c r="C94"/>
      <c r="D94"/>
      <c r="E94"/>
      <c r="F94"/>
      <c r="G94"/>
      <c r="H94"/>
    </row>
    <row r="96" spans="3:8" x14ac:dyDescent="0.25">
      <c r="C96"/>
      <c r="D96"/>
      <c r="E96"/>
      <c r="F96"/>
      <c r="G96"/>
      <c r="H96"/>
    </row>
    <row r="98" spans="3:8" x14ac:dyDescent="0.25">
      <c r="C98"/>
      <c r="D98"/>
      <c r="E98"/>
      <c r="F98"/>
      <c r="G98"/>
      <c r="H98"/>
    </row>
    <row r="100" spans="3:8" x14ac:dyDescent="0.25">
      <c r="C100"/>
      <c r="D100"/>
      <c r="E100"/>
      <c r="F100"/>
      <c r="G100"/>
      <c r="H100"/>
    </row>
    <row r="102" spans="3:8" x14ac:dyDescent="0.25">
      <c r="C102"/>
      <c r="D102"/>
      <c r="E102"/>
      <c r="F102"/>
      <c r="G102"/>
      <c r="H102"/>
    </row>
    <row r="104" spans="3:8" x14ac:dyDescent="0.25">
      <c r="C104"/>
      <c r="D104"/>
      <c r="E104"/>
      <c r="F104"/>
      <c r="G104"/>
      <c r="H104"/>
    </row>
    <row r="106" spans="3:8" x14ac:dyDescent="0.25">
      <c r="C106"/>
      <c r="D106"/>
      <c r="E106"/>
      <c r="F106"/>
      <c r="G106"/>
      <c r="H106"/>
    </row>
    <row r="108" spans="3:8" x14ac:dyDescent="0.25">
      <c r="C108"/>
      <c r="D108"/>
      <c r="E108"/>
      <c r="F108"/>
      <c r="G108"/>
      <c r="H108"/>
    </row>
  </sheetData>
  <mergeCells count="17">
    <mergeCell ref="C2:F2"/>
    <mergeCell ref="B1:F1"/>
    <mergeCell ref="B3:F3"/>
    <mergeCell ref="B10:F10"/>
    <mergeCell ref="B34:F34"/>
    <mergeCell ref="C9:F9"/>
    <mergeCell ref="B62:C62"/>
    <mergeCell ref="B57:C57"/>
    <mergeCell ref="B43:F43"/>
    <mergeCell ref="B46:F46"/>
    <mergeCell ref="B33:F33"/>
    <mergeCell ref="B38:F38"/>
    <mergeCell ref="B54:F54"/>
    <mergeCell ref="C52:F52"/>
    <mergeCell ref="B59:F59"/>
    <mergeCell ref="B51:C51"/>
    <mergeCell ref="B53:F53"/>
  </mergeCells>
  <hyperlinks>
    <hyperlink ref="C65" location="'Spese Generali'!A1" display="Click qui per il riepilogo delle Spese Generali"/>
    <hyperlink ref="C64" location="Progetto!A1" display="Click qui per la Descrizione del Progetto"/>
  </hyperlinks>
  <printOptions horizontalCentered="1"/>
  <pageMargins left="0.70866141732283472" right="0.70866141732283472" top="0.74803149606299213" bottom="0.74803149606299213" header="0.31496062992125984" footer="0.31496062992125984"/>
  <pageSetup paperSize="9" scale="8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2"/>
  <sheetViews>
    <sheetView workbookViewId="0"/>
  </sheetViews>
  <sheetFormatPr defaultRowHeight="15" x14ac:dyDescent="0.25"/>
  <cols>
    <col min="2" max="2" width="82.42578125" customWidth="1"/>
    <col min="3" max="3" width="26.7109375" bestFit="1" customWidth="1"/>
    <col min="4" max="4" width="27.28515625" bestFit="1" customWidth="1"/>
    <col min="5" max="5" width="20.5703125" bestFit="1" customWidth="1"/>
    <col min="6" max="6" width="16.85546875" bestFit="1" customWidth="1"/>
  </cols>
  <sheetData>
    <row r="1" spans="2:6" ht="59.25" customHeight="1" x14ac:dyDescent="0.25"/>
    <row r="3" spans="2:6" x14ac:dyDescent="0.25">
      <c r="B3" s="9" t="s">
        <v>25</v>
      </c>
      <c r="C3" s="19"/>
      <c r="D3" s="10"/>
      <c r="E3" s="19"/>
      <c r="F3" s="10"/>
    </row>
    <row r="4" spans="2:6" x14ac:dyDescent="0.25">
      <c r="B4" s="47">
        <v>60000</v>
      </c>
      <c r="C4" s="46"/>
      <c r="D4" s="46"/>
      <c r="E4" s="46"/>
      <c r="F4" s="46"/>
    </row>
    <row r="5" spans="2:6" ht="25.5" x14ac:dyDescent="0.25">
      <c r="B5" s="9" t="s">
        <v>4</v>
      </c>
      <c r="C5" s="19" t="s">
        <v>24</v>
      </c>
      <c r="D5" s="10" t="s">
        <v>30</v>
      </c>
      <c r="E5" s="19" t="s">
        <v>23</v>
      </c>
      <c r="F5" s="10" t="s">
        <v>22</v>
      </c>
    </row>
    <row r="6" spans="2:6" x14ac:dyDescent="0.25">
      <c r="B6" s="9"/>
      <c r="C6" s="19"/>
      <c r="D6" s="10"/>
      <c r="E6" s="19"/>
      <c r="F6" s="10"/>
    </row>
    <row r="7" spans="2:6" x14ac:dyDescent="0.25">
      <c r="B7" s="46" t="s">
        <v>15</v>
      </c>
      <c r="C7" s="35"/>
      <c r="D7" s="36"/>
      <c r="E7" s="35"/>
      <c r="F7" s="36"/>
    </row>
    <row r="8" spans="2:6" x14ac:dyDescent="0.25">
      <c r="B8" s="34" t="s">
        <v>29</v>
      </c>
      <c r="C8" s="35">
        <v>0.55000000000000004</v>
      </c>
      <c r="D8" s="36">
        <f>B4*C8</f>
        <v>33000</v>
      </c>
      <c r="E8" s="35">
        <f>(F8/B4)</f>
        <v>0.81359999999999999</v>
      </c>
      <c r="F8" s="36">
        <f>Moduli!F51</f>
        <v>48816</v>
      </c>
    </row>
    <row r="9" spans="2:6" x14ac:dyDescent="0.25">
      <c r="B9" s="34" t="s">
        <v>13</v>
      </c>
      <c r="C9" s="35">
        <v>0.2</v>
      </c>
      <c r="D9" s="36">
        <f>B4*C9</f>
        <v>12000</v>
      </c>
      <c r="E9" s="35">
        <f>(F9/B4)</f>
        <v>3.5150000000000001E-2</v>
      </c>
      <c r="F9" s="36">
        <f>Moduli!F57</f>
        <v>2109</v>
      </c>
    </row>
    <row r="10" spans="2:6" x14ac:dyDescent="0.25">
      <c r="B10" s="34" t="s">
        <v>28</v>
      </c>
      <c r="C10" s="35">
        <v>0.1</v>
      </c>
      <c r="D10" s="36">
        <f>B4*C10</f>
        <v>6000</v>
      </c>
      <c r="E10" s="35">
        <f>(F10/B4)</f>
        <v>6.13E-2</v>
      </c>
      <c r="F10" s="36">
        <f>Moduli!F8</f>
        <v>3678</v>
      </c>
    </row>
    <row r="11" spans="2:6" x14ac:dyDescent="0.25">
      <c r="B11" s="46" t="s">
        <v>14</v>
      </c>
      <c r="C11" s="37"/>
      <c r="D11" s="36"/>
      <c r="E11" s="35"/>
      <c r="F11" s="36"/>
    </row>
    <row r="12" spans="2:6" x14ac:dyDescent="0.25">
      <c r="B12" s="34" t="s">
        <v>16</v>
      </c>
      <c r="C12" s="37">
        <v>0.02</v>
      </c>
      <c r="D12" s="36">
        <f>B4*C12</f>
        <v>1200</v>
      </c>
      <c r="E12" s="35">
        <f>(F12/B4)</f>
        <v>0.02</v>
      </c>
      <c r="F12" s="36">
        <v>1200</v>
      </c>
    </row>
    <row r="13" spans="2:6" x14ac:dyDescent="0.25">
      <c r="B13" s="34" t="s">
        <v>17</v>
      </c>
      <c r="C13" s="37">
        <v>0.02</v>
      </c>
      <c r="D13" s="36">
        <f>B4*C13</f>
        <v>1200</v>
      </c>
      <c r="E13" s="35">
        <f>(F13/B4)</f>
        <v>0.02</v>
      </c>
      <c r="F13" s="36">
        <v>1200</v>
      </c>
    </row>
    <row r="14" spans="2:6" x14ac:dyDescent="0.25">
      <c r="B14" s="34" t="s">
        <v>18</v>
      </c>
      <c r="C14" s="37">
        <v>0.01</v>
      </c>
      <c r="D14" s="36">
        <f>B4*C14</f>
        <v>600</v>
      </c>
      <c r="E14" s="35">
        <f>(F14/B4)</f>
        <v>6.0166666666666667E-3</v>
      </c>
      <c r="F14" s="36">
        <v>361</v>
      </c>
    </row>
    <row r="15" spans="2:6" x14ac:dyDescent="0.25">
      <c r="B15" s="46" t="s">
        <v>19</v>
      </c>
      <c r="C15" s="37" t="s">
        <v>20</v>
      </c>
      <c r="D15" s="36"/>
      <c r="E15" s="37" t="s">
        <v>20</v>
      </c>
      <c r="F15" s="36" t="str">
        <f>Moduli!F60</f>
        <v>Costo Previsto</v>
      </c>
    </row>
    <row r="16" spans="2:6" ht="76.5" x14ac:dyDescent="0.25">
      <c r="B16" s="34" t="s">
        <v>21</v>
      </c>
      <c r="C16" s="37">
        <v>0.1</v>
      </c>
      <c r="D16" s="36">
        <f>B4*C16</f>
        <v>6000</v>
      </c>
      <c r="E16" s="35">
        <f>(F16/B4)</f>
        <v>4.3933333333333331E-2</v>
      </c>
      <c r="F16" s="36">
        <f>Moduli!F62</f>
        <v>2636</v>
      </c>
    </row>
    <row r="17" spans="2:6" x14ac:dyDescent="0.25">
      <c r="B17" s="34"/>
      <c r="C17" s="37"/>
      <c r="D17" s="36"/>
      <c r="E17" s="37"/>
      <c r="F17" s="36"/>
    </row>
    <row r="18" spans="2:6" x14ac:dyDescent="0.25">
      <c r="B18" s="34"/>
      <c r="C18" s="37"/>
      <c r="D18" s="36"/>
      <c r="E18" s="37"/>
      <c r="F18" s="36"/>
    </row>
    <row r="19" spans="2:6" x14ac:dyDescent="0.25">
      <c r="B19" s="38" t="s">
        <v>5</v>
      </c>
      <c r="C19" s="39">
        <f>SUM(C7:C18)</f>
        <v>1</v>
      </c>
      <c r="D19" s="40">
        <f>SUM(D7:D18)</f>
        <v>60000</v>
      </c>
      <c r="E19" s="39">
        <f>SUM(E7:E18)</f>
        <v>1</v>
      </c>
      <c r="F19" s="40">
        <f>SUM(F7:F18)</f>
        <v>60000</v>
      </c>
    </row>
    <row r="21" spans="2:6" ht="23.25" x14ac:dyDescent="0.25">
      <c r="B21" s="58" t="s">
        <v>69</v>
      </c>
    </row>
    <row r="22" spans="2:6" ht="23.25" x14ac:dyDescent="0.25">
      <c r="B22" s="58" t="s">
        <v>67</v>
      </c>
    </row>
  </sheetData>
  <hyperlinks>
    <hyperlink ref="B22" location="Moduli!A1" display="Click qui per la Matrice Acquisti"/>
    <hyperlink ref="B21" location="Progetto!A1" display="Click qui per la Descrizione del Progetto"/>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Progetto</vt:lpstr>
      <vt:lpstr>Moduli</vt:lpstr>
      <vt:lpstr>Spese Generali</vt:lpstr>
      <vt:lpstr>Moduli!Area_stampa</vt:lpstr>
      <vt:lpstr>Progetto!Area_stampa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2015-07-30T07:42:32Z</dcterms:created>
  <dcterms:modified xsi:type="dcterms:W3CDTF">2017-10-30T16:46:38Z</dcterms:modified>
</cp:coreProperties>
</file>