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Questa_cartella_di_lavoro" defaultThemeVersion="124226"/>
  <bookViews>
    <workbookView xWindow="210" yWindow="735" windowWidth="15480" windowHeight="9930"/>
  </bookViews>
  <sheets>
    <sheet name="Progetto" sheetId="2" r:id="rId1"/>
    <sheet name="Moduli" sheetId="1" r:id="rId2"/>
    <sheet name="Spese Generali" sheetId="3" r:id="rId3"/>
  </sheets>
  <definedNames>
    <definedName name="_xlnm.Print_Area" localSheetId="1">Moduli!$B$2:$G$2</definedName>
  </definedNames>
  <calcPr calcId="152511"/>
</workbook>
</file>

<file path=xl/calcChain.xml><?xml version="1.0" encoding="utf-8"?>
<calcChain xmlns="http://schemas.openxmlformats.org/spreadsheetml/2006/main">
  <c r="F41" i="1" l="1"/>
  <c r="F42" i="1" s="1"/>
  <c r="E10" i="3" s="1"/>
  <c r="F6" i="1"/>
  <c r="F25" i="1"/>
  <c r="F8" i="1"/>
  <c r="F9" i="1"/>
  <c r="F7" i="1"/>
  <c r="F35" i="1"/>
  <c r="F36" i="1" s="1"/>
  <c r="E5" i="3" s="1"/>
  <c r="F18" i="1"/>
  <c r="F28" i="1"/>
  <c r="F29" i="1"/>
  <c r="F15" i="1"/>
  <c r="F16" i="1"/>
  <c r="F17" i="1"/>
  <c r="F19" i="1"/>
  <c r="F20" i="1"/>
  <c r="F21" i="1"/>
  <c r="F22" i="1"/>
  <c r="F23" i="1"/>
  <c r="F24" i="1"/>
  <c r="F26" i="1"/>
  <c r="F30" i="1" l="1"/>
  <c r="E4" i="3"/>
  <c r="F10" i="1"/>
  <c r="E6" i="3" s="1"/>
  <c r="E3" i="3" s="1"/>
  <c r="D4" i="3" s="1"/>
  <c r="D9" i="3" l="1"/>
  <c r="D8" i="3"/>
  <c r="D7" i="3"/>
  <c r="D10" i="3"/>
  <c r="D6" i="3"/>
  <c r="D5" i="3"/>
  <c r="D3" i="3" l="1"/>
</calcChain>
</file>

<file path=xl/sharedStrings.xml><?xml version="1.0" encoding="utf-8"?>
<sst xmlns="http://schemas.openxmlformats.org/spreadsheetml/2006/main" count="102" uniqueCount="67">
  <si>
    <t>Descrizione della voce</t>
  </si>
  <si>
    <t>Num. voci</t>
  </si>
  <si>
    <t>Importo Unitario</t>
  </si>
  <si>
    <t>Costo Previsto</t>
  </si>
  <si>
    <t>A.1</t>
  </si>
  <si>
    <t>acquisti attrezzature, strumentazioni, hardware</t>
  </si>
  <si>
    <t>min</t>
  </si>
  <si>
    <t>A.2</t>
  </si>
  <si>
    <t>max</t>
  </si>
  <si>
    <t>B.1</t>
  </si>
  <si>
    <t>progettazione</t>
  </si>
  <si>
    <t>B.2</t>
  </si>
  <si>
    <t>collaudo</t>
  </si>
  <si>
    <t>B.3</t>
  </si>
  <si>
    <t>pubblicità</t>
  </si>
  <si>
    <t>C</t>
  </si>
  <si>
    <t>Software</t>
  </si>
  <si>
    <t>Descrizione Progetto (minore di 1300 caratteri)</t>
  </si>
  <si>
    <t>TOTALE SOFTWARE</t>
  </si>
  <si>
    <t>Click qui per il riepilogo delle Spese Generali</t>
  </si>
  <si>
    <t>Click qui per la Matrice Acquisti</t>
  </si>
  <si>
    <t>Click qui per la Descrizione del Progetto</t>
  </si>
  <si>
    <r>
      <rPr>
        <b/>
        <sz val="10"/>
        <color theme="1"/>
        <rFont val="Arial"/>
        <family val="2"/>
      </rPr>
      <t xml:space="preserve">Schermo interattivo ULTRA-HD 65”   </t>
    </r>
    <r>
      <rPr>
        <sz val="10"/>
        <color theme="1"/>
        <rFont val="Arial"/>
        <family val="2"/>
      </rPr>
      <t xml:space="preserve">
Risoluzione nativa 3840x2160 pixels, ovvero Ultra HD 4K reale. Diagonale pari a 65” in formato 16:9
Connessioni: 1 x HDMI, 1 x USB (touch), 1 Usb di servizio, Audio Out, Porta Rs-232. Contrasto 1400:1. Luminosità 360. Audio 2x10W. Pannello di controllo frontale con bottoni di standby, volume, selezione input. </t>
    </r>
  </si>
  <si>
    <r>
      <t xml:space="preserve">TAVOLO DI LAVORO
</t>
    </r>
    <r>
      <rPr>
        <sz val="9"/>
        <color indexed="8"/>
        <rFont val="Arial"/>
        <family val="2"/>
      </rPr>
      <t>È costituito da un telaio portante e gambe in tubolare di acciaio, piedini regolabili in altezza, piano di lavoro in legno bilaminato con spigoli smussati, le parti metalliche sono verniciate a forno con trattamento antiruggine.</t>
    </r>
  </si>
  <si>
    <r>
      <t xml:space="preserve">SISTEMI DI DISTRIBUZIONE E DISPOSITIVI DI PROTEZIONE
</t>
    </r>
    <r>
      <rPr>
        <sz val="9"/>
        <color indexed="8"/>
        <rFont val="Arial"/>
        <family val="2"/>
      </rPr>
      <t xml:space="preserve">Pannello per l’implementazione e la verifica, anche strumentale, dei sistemi di distribuzione TN (C, S, C-S), TT, IT e lo studio dei dispositivi di protezione e dei quadri elettrici.
</t>
    </r>
    <r>
      <rPr>
        <i/>
        <sz val="9"/>
        <color indexed="8"/>
        <rFont val="Arial"/>
        <family val="2"/>
      </rPr>
      <t xml:space="preserve">Programma di formazione: </t>
    </r>
    <r>
      <rPr>
        <sz val="9"/>
        <color indexed="8"/>
        <rFont val="Arial"/>
        <family val="2"/>
      </rPr>
      <t>Indicazione alla sperimentazione sui sistemi di distribuzione; Indicazione alle verifi che e misure strumentali; Indicazione alle applicazioni dei dispositivi di protezione nei quadri elettrici di distribuzione energia.</t>
    </r>
  </si>
  <si>
    <r>
      <t>TELAIO ESPOSITORE DA PAVIMENTO</t>
    </r>
    <r>
      <rPr>
        <sz val="9"/>
        <color indexed="8"/>
        <rFont val="Arial"/>
        <family val="2"/>
      </rPr>
      <t xml:space="preserve">
La struttura realizza 1 posto di lavoro a pannelli incernierati intercambiabili con piano poggia attrezzi e/o strumentazione, su ruote, di cui due con freno. Dimensioni strutura 880x700x1650 mm.</t>
    </r>
  </si>
  <si>
    <r>
      <t xml:space="preserve">PANNELLO DI SPERIMENTAZIONE DI IMPIANTI INDUSTRIALI (TELEAVVIATORI E MANIPOLATORI)
</t>
    </r>
    <r>
      <rPr>
        <sz val="9"/>
        <color indexed="8"/>
        <rFont val="Arial"/>
        <family val="2"/>
      </rPr>
      <t>Pannello per la sperimentazione di avviamenti diretti con manipolatori e teleavviatori sequenziali per motori in corrente alternata trifasi e monofasi. I circuiti di comando operano a 24 Vca (PELV), i circuiti di potenza lavorano con tensione di rete 230 o 400 V; le due alimentazioni sono indipendenti, protette con interruttori automatici magnetotermici, ciò permette l’esecuzione del collaudo della parte comandi preliminarmente a quella di potenza. Il pannello di materiale isolante contiene i dispositivi rappresentati con simbologia elettrica internazionale, i collegamenti si realizzano in modo rapido mediante cavetti con spinotti di sicurezza 4 mm forniti a corredo.
La forma costruttiva permette l’utilizzo del pannello, sopra il piano di lavoro, in più posizioni.</t>
    </r>
  </si>
  <si>
    <r>
      <t xml:space="preserve">PANNELLO DI SPERIMENTAZIONE DI IMPIANTI INDUSTRIALI ASSERVITI ELETTRONICAMENTE (PLC S7-1200 + HMI TOUCH PANEL)
</t>
    </r>
    <r>
      <rPr>
        <sz val="9"/>
        <color indexed="8"/>
        <rFont val="Arial"/>
        <family val="2"/>
      </rPr>
      <t>Questo pannello deve essere utilizzato congiuntamente al Pannello teleavviatori e manipolatori sopra riportato, in modo da espande la sperimentazione sugli impianti di avviamento in logica cablata diretto e sequenziale dei motori elettrici con dispositivi elettronici tipici dei moderni processi di automazione industriale.
Si realizzano così impianti di automazione tramite: azionamento PWM V/f o vettoriale; avviatore soft-start; PLC per controlli sequenziali;  pannello operatore (HMI Touch screen); relè presenza - simmetria - sequenza fasi per linea trifase.
Sul pannello di materiale isolante sono rappresentati i componenti con simbologia elettrica internazionale, i collegamenti elettrici si realizzano mediante cavetti con spinotti di sicurezza 4 mm forniti a corredo.</t>
    </r>
  </si>
  <si>
    <r>
      <t xml:space="preserve">PANNELLO DI SPERIMENTAZIONE DI IMPIANTI DI RIFASAMENTO AUTOMATICO
</t>
    </r>
    <r>
      <rPr>
        <sz val="9"/>
        <color indexed="8"/>
        <rFont val="Arial"/>
        <family val="2"/>
      </rPr>
      <t>Sul pannello si realizzano circuiti di rifasamento automatico con differenti gradini capacitivi governati da centralina elettronica. Due strumenti analizzatori di energia, misurano, le tensioni, le correnti, le potenze attive reattive apparenti e il cosfì. Gli strumenti si configurano in monofase o in trifase 3 sistemi con o senza neutro; il loro impiego è libero nel circuito. Pannello in materiale isolante con rappresentati i componenti tramite simbologia elettrica internazionale, collegamenti elettrici facilitati mediante cavetti e ponticelli con spinotti di sicurezza diam. 4 mm forniti a corredo. L’utenza elettrica con differenti valori di potenza apparente attiva-induttiva è agevolmente riprodotta in laboratorio con l’ausilio combinato di carichi resistivi - induttivi variabili.</t>
    </r>
  </si>
  <si>
    <r>
      <t xml:space="preserve">CARICO RESISTIVO – INDUTTIVO MONO-TRIFASE
</t>
    </r>
    <r>
      <rPr>
        <sz val="9"/>
        <color indexed="8"/>
        <rFont val="Arial"/>
        <family val="2"/>
      </rPr>
      <t>Contenitore metallico da tavolo con maniglie laterali, pannello frontale in alluminio serigrafato. Dimensioni 530x520x330 mm.
Adatto per alimentazione 230 V monofase, 400 V trifase con collegamento a stella e 230 V trifase con collegamento a triangolo.
Settore resistivo con potenza attiva monofase/trifase 1500 W. Settore induttivo con potenza reattiva induttiva monofase/trifase 1500 VAr.</t>
    </r>
  </si>
  <si>
    <r>
      <t xml:space="preserve">MOTORE ASINCRONO TRIFASE A GABBIA
</t>
    </r>
    <r>
      <rPr>
        <sz val="9"/>
        <color indexed="8"/>
        <rFont val="Arial"/>
        <family val="2"/>
      </rPr>
      <t>400/690 V - 500 W 2 poli.</t>
    </r>
  </si>
  <si>
    <r>
      <t xml:space="preserve">MULTIMETRO DIGITALE AUTORANGING
</t>
    </r>
    <r>
      <rPr>
        <sz val="9"/>
        <color indexed="8"/>
        <rFont val="Arial"/>
        <family val="2"/>
      </rPr>
      <t>Tensione continua e alternata 200 mV ÷ 600 V, resistenza 200 Ohm ÷ 2 MOhm, corrente continua e arternata 20 mA ÷ 10 A, display LCD - 3 ½ digit.</t>
    </r>
  </si>
  <si>
    <r>
      <t xml:space="preserve">PINZA AMPEROMETRICA DIGITALE PER LA MISURA DI CORRENTI NOMINALI E DISPERSE
</t>
    </r>
    <r>
      <rPr>
        <sz val="9"/>
        <color indexed="8"/>
        <rFont val="Arial"/>
        <family val="2"/>
      </rPr>
      <t>Portate corrente c.a. TRMS 0 ÷ 200 mA/2/20/200/1000 A, risposta in frequenza 40 Hz ÷ 1 kHz.</t>
    </r>
  </si>
  <si>
    <r>
      <t xml:space="preserve">STRUMENTO MULTIFUNZIONALE A MICROPROCESSORE PER LA VERIFICA DELLA SICUREZZA ELETTRICA CON POSSIBILITA' DI REGISTRARE E STAMPARE I RISULTATI DELLE VERIFICHE (Legge 46/90)
</t>
    </r>
    <r>
      <rPr>
        <sz val="9"/>
        <color indexed="8"/>
        <rFont val="Arial"/>
        <family val="2"/>
      </rPr>
      <t>Funzioni di misura: Prova continuità dei conduttori di protezione ed equipotenziali; Misura della resistenza di isolamento; Misura della resistenza di terra con il metodo volt-amperometrico (a 2 e 3 poli).</t>
    </r>
  </si>
  <si>
    <r>
      <t xml:space="preserve">KIT PER ATTIVITA’ DI CABLAGGIO E SPERIMENTAZIONE  IMPIANTI AUTOMAZIONE INDUSTRIALE
</t>
    </r>
    <r>
      <rPr>
        <sz val="9"/>
        <color indexed="8"/>
        <rFont val="Arial"/>
        <family val="2"/>
      </rPr>
      <t>Il Kit comprende tutto il materiale (attrezzi di lavoro esclusi) per l’autocostruzione di un pannello per realizzare i circuiti di avviamento e controllo dei motori elettrici. Le fasi del percorso formativo ottenuto con il Kit sono:
1. Esame visivo dei componenti prima e durante il loro montaggio.
2. Montaggio dei contenitori e delle canaline nel pannello, inserimento dei componenti nella guida DIN simmetrica “Guida ad Omega”.
3. Collegamenti elettrici di base tra i componenti e i morsetti del pannello sinottico.
4. Collaudo dei singoli componenti.
5. Collegamenti elettrici tramite cavetti muniti di spinotti di sicurezza diam. 4 mm per realizzare i differenti tipi di impianti industriali. 
Una volta realizzato, il Kit può essere utilizzato come pannello Sperimentale oppure smontato e riassemblato per successivi e completi percorsi formativi di nuovi studenti.</t>
    </r>
  </si>
  <si>
    <t>Sistema per la realizzazione del libretto dello studente web oriented utilizzando applicativi open source (C.4 - 15 punti)</t>
  </si>
  <si>
    <t>Arredi necessari alla fruibilità dell'ambiente realizzato</t>
  </si>
  <si>
    <t>Laboratorio Matematico-Scientifico</t>
  </si>
  <si>
    <t>A.3</t>
  </si>
  <si>
    <t>Adattamenti edilizi</t>
  </si>
  <si>
    <r>
      <t>TELAIO ESPOSITORE DA PAVIMENTO CON PANNELLO DI EROGAZIONE ENERGIA ELETTRICA</t>
    </r>
    <r>
      <rPr>
        <sz val="9"/>
        <color indexed="8"/>
        <rFont val="Arial"/>
        <family val="2"/>
      </rPr>
      <t xml:space="preserve">
La struttura realizza 1 posto di lavoro a pannelli incernierati intercambiabili con piano poggia attrezzi e/o strumentazione, su ruote, di cui due con freno. Dimensioni strutura 880x700x1650 mm.</t>
    </r>
  </si>
  <si>
    <t>Laboratorio Scientifico Tecnologico
Automazione Industriale</t>
  </si>
  <si>
    <t>LABORATORIO SCIENTIFICO TECNOLOGICO
Automazione Industriale</t>
  </si>
  <si>
    <r>
      <rPr>
        <b/>
        <sz val="10"/>
        <color theme="1"/>
        <rFont val="Arial"/>
        <family val="2"/>
      </rPr>
      <t>PC integrato Core i5 con tastiera, mouse e Monitor LCD 21" Full-HD.</t>
    </r>
    <r>
      <rPr>
        <sz val="10"/>
        <color theme="1"/>
        <rFont val="Arial"/>
        <family val="2"/>
      </rPr>
      <t xml:space="preserve"> RAM 4 GB, 120 GB SSD, WiFi 802.11 AC, Windows 10 pro.</t>
    </r>
  </si>
  <si>
    <t>sgabello fisica con poggiapiedi, regolabile in altezza a gas</t>
  </si>
  <si>
    <r>
      <t xml:space="preserve">Tavolo Postazione docente ad angolo </t>
    </r>
    <r>
      <rPr>
        <sz val="10"/>
        <color theme="1"/>
        <rFont val="Arial"/>
        <family val="2"/>
      </rPr>
      <t>dim. cm 180x80x72 + Angolo tondo 90° + 100x80x72 ca. Struttura portante interamente in acciaio</t>
    </r>
  </si>
  <si>
    <r>
      <rPr>
        <b/>
        <sz val="10"/>
        <color theme="1"/>
        <rFont val="Arial"/>
        <family val="2"/>
      </rPr>
      <t>Poltroncina ergonomica imbottita</t>
    </r>
    <r>
      <rPr>
        <sz val="10"/>
        <color theme="1"/>
        <rFont val="Arial"/>
        <family val="2"/>
      </rPr>
      <t>, senza braccioli, su ruote</t>
    </r>
  </si>
  <si>
    <t>Adeguamento impianto elettrico per alimentazione postazione docente e banchi di lavoro, con rilascio di certificazione 37/2008</t>
  </si>
  <si>
    <r>
      <t xml:space="preserve">OBIETTIVI E FINALITÀ DELLA SOLUZIONE
</t>
    </r>
    <r>
      <rPr>
        <sz val="12"/>
        <rFont val="Arial"/>
        <family val="2"/>
      </rPr>
      <t>L’utilizzo di apparecchiature didattiche integrative alla formazione teorica dei tecnici permette di raggiungere in tempi ridotti le abilità e le conoscenze previste e permette la realizzazione di applicazioni in svariati settori, con competenza sui materiali e le tecnologie costruttive dei sistemi elettronici ed elettrotecnici. 
Il progetto prevede l’utilizzo di apparecchiature, strumentazione e software in grado di facilitare gli studenti nella comprensione dei concetti teorici inerenti:
- Messa in sicurezza e gestione dell'energia elettrica nei posti di lavoro;
- Controllo motori CA e CC;
- Programmazione macchinari;
- Supervisione dei cicli di lavoro;
- Automazione elettropneumatica;
- Gestione della potenza reattiva dei carichi.</t>
    </r>
    <r>
      <rPr>
        <b/>
        <u/>
        <sz val="12"/>
        <color rgb="FFFF0000"/>
        <rFont val="Arial"/>
        <family val="2"/>
      </rPr>
      <t xml:space="preserve">
LA SOLUZIONE È COMPOSTA DA:
</t>
    </r>
    <r>
      <rPr>
        <sz val="12"/>
        <rFont val="Arial"/>
        <family val="2"/>
      </rPr>
      <t>Il laboratorio è composto da arredi, pannelli di sperimentazione di impianti, motori, strumentazione, kit per attività di cablaggio, PLC, Schermo interattivo con PC docente.</t>
    </r>
  </si>
  <si>
    <t>ARREDI</t>
  </si>
  <si>
    <t>ATTREZZATURE</t>
  </si>
  <si>
    <t>Tipologia Fornitura</t>
  </si>
  <si>
    <t>TOTALE ARREDI</t>
  </si>
  <si>
    <t>TOTALE ATTREZZATURE</t>
  </si>
  <si>
    <t>SOFTWARE</t>
  </si>
  <si>
    <t>Materiale di arredo correlato alla nuova metodologia didattica e/o all'infrastruttura di rete</t>
  </si>
  <si>
    <t>Arredi mobili e modulari</t>
  </si>
  <si>
    <t>Schermi interattivi e non</t>
  </si>
  <si>
    <t>Pc Desktop (PC fisso)</t>
  </si>
  <si>
    <t xml:space="preserve">Altri dispositivi di fruizione collettiva
</t>
  </si>
  <si>
    <t xml:space="preserve">Strumenti di misura e di osservazione
</t>
  </si>
  <si>
    <t xml:space="preserve">Altri Software per i sistemi di gestione degli ambienti di apprendimento e della comunicazione
</t>
  </si>
  <si>
    <t>ADEGUAMENTI EDILIZI</t>
  </si>
  <si>
    <t>Contributo dell’operazione all’incremento dell’utilizzo delle nuove tecnologie e la diffusione di competenze chiave nella scuola (Criterio A.1 - 15 punti)</t>
  </si>
  <si>
    <t>Introduzione di tecnologie finalizzate alla dematerializzazione dei supporti cartacei nello svolgimento delle ordinarie attività didattiche.  (Criterio C.4 - 15 punti)</t>
  </si>
  <si>
    <t>TOTALE ADEGUAMENTI EDILIZI</t>
  </si>
  <si>
    <t xml:space="preserve"> Integrazione e complementarietà delle proposte con il finanziamento di ulteriori interventi, sull’edificio scolastico, correlati all’introduzione delle nuove tecnologie proposte. (Criterio C.2 - 20 PUNTI)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</si>
</sst>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2"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18"/>
      <color rgb="FFFF0000"/>
      <name val="Arial"/>
      <family val="2"/>
    </font>
    <font>
      <b/>
      <sz val="11"/>
      <color rgb="FF3F3F3F"/>
      <name val="Calibri"/>
      <family val="2"/>
      <scheme val="minor"/>
    </font>
    <font>
      <b/>
      <sz val="11"/>
      <color theme="1"/>
      <name val="Calibri"/>
      <family val="2"/>
      <scheme val="minor"/>
    </font>
    <font>
      <b/>
      <sz val="14"/>
      <color theme="1"/>
      <name val="Calibri"/>
      <family val="2"/>
      <scheme val="minor"/>
    </font>
    <font>
      <b/>
      <sz val="11"/>
      <color rgb="FF00B050"/>
      <name val="Calibri"/>
      <family val="2"/>
      <scheme val="minor"/>
    </font>
    <font>
      <b/>
      <sz val="11"/>
      <color theme="1"/>
      <name val="Arial"/>
      <family val="2"/>
    </font>
    <font>
      <b/>
      <u/>
      <sz val="12"/>
      <color rgb="FFFF0000"/>
      <name val="Arial"/>
      <family val="2"/>
    </font>
    <font>
      <sz val="12"/>
      <name val="Arial"/>
      <family val="2"/>
    </font>
    <font>
      <u/>
      <sz val="11"/>
      <color theme="10"/>
      <name val="Calibri"/>
      <family val="2"/>
      <scheme val="minor"/>
    </font>
    <font>
      <b/>
      <u/>
      <sz val="18"/>
      <color theme="10"/>
      <name val="Calibri"/>
      <family val="2"/>
      <scheme val="minor"/>
    </font>
    <font>
      <b/>
      <sz val="9"/>
      <color indexed="8"/>
      <name val="Arial"/>
      <family val="2"/>
    </font>
    <font>
      <sz val="9"/>
      <color indexed="8"/>
      <name val="Arial"/>
      <family val="2"/>
    </font>
    <font>
      <i/>
      <sz val="9"/>
      <color indexed="8"/>
      <name val="Arial"/>
      <family val="2"/>
    </font>
    <font>
      <b/>
      <sz val="12"/>
      <color rgb="FFFF000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rgb="FFF2F2F2"/>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3" borderId="5" applyNumberFormat="0" applyAlignment="0" applyProtection="0"/>
    <xf numFmtId="0" fontId="16" fillId="0" borderId="0" applyNumberFormat="0" applyFill="0" applyBorder="0" applyAlignment="0" applyProtection="0"/>
  </cellStyleXfs>
  <cellXfs count="49">
    <xf numFmtId="0" fontId="0" fillId="0" borderId="0" xfId="0"/>
    <xf numFmtId="0" fontId="3" fillId="0" borderId="0" xfId="0" applyFont="1"/>
    <xf numFmtId="0" fontId="3" fillId="0" borderId="0" xfId="0" applyFont="1" applyAlignment="1">
      <alignment horizontal="center"/>
    </xf>
    <xf numFmtId="0" fontId="2" fillId="0" borderId="0" xfId="0" applyFont="1"/>
    <xf numFmtId="0" fontId="0" fillId="0" borderId="0" xfId="0" applyBorder="1" applyAlignment="1">
      <alignment horizontal="center" vertical="center" wrapText="1"/>
    </xf>
    <xf numFmtId="0" fontId="4" fillId="0" borderId="0" xfId="0" applyFont="1" applyAlignment="1">
      <alignment vertical="center"/>
    </xf>
    <xf numFmtId="0" fontId="0" fillId="0" borderId="0" xfId="0"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1" applyNumberFormat="1" applyFont="1" applyFill="1" applyBorder="1" applyAlignment="1">
      <alignment horizontal="righ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right" vertical="center" wrapText="1"/>
    </xf>
    <xf numFmtId="164" fontId="7" fillId="0" borderId="1" xfId="1" applyNumberFormat="1" applyFont="1" applyFill="1" applyBorder="1" applyAlignment="1">
      <alignment horizontal="right" vertical="center" wrapText="1"/>
    </xf>
    <xf numFmtId="44" fontId="3" fillId="0" borderId="0" xfId="0" applyNumberFormat="1" applyFont="1"/>
    <xf numFmtId="0" fontId="0" fillId="0" borderId="1" xfId="0" applyBorder="1"/>
    <xf numFmtId="0" fontId="11" fillId="0" borderId="1" xfId="0" applyFont="1" applyBorder="1"/>
    <xf numFmtId="9" fontId="10" fillId="0" borderId="1" xfId="3" applyFont="1" applyBorder="1"/>
    <xf numFmtId="44" fontId="11" fillId="0" borderId="1" xfId="2" applyFont="1" applyBorder="1"/>
    <xf numFmtId="9" fontId="0" fillId="0" borderId="1" xfId="3" applyFont="1" applyBorder="1"/>
    <xf numFmtId="44" fontId="0" fillId="0" borderId="1" xfId="2" applyFont="1" applyBorder="1"/>
    <xf numFmtId="9" fontId="0" fillId="0" borderId="0" xfId="3" applyFont="1"/>
    <xf numFmtId="0" fontId="12" fillId="3" borderId="1" xfId="4" applyNumberFormat="1" applyFont="1" applyBorder="1"/>
    <xf numFmtId="44" fontId="0" fillId="0" borderId="0" xfId="2" applyFont="1"/>
    <xf numFmtId="10" fontId="0" fillId="0" borderId="1" xfId="3" applyNumberFormat="1" applyFont="1" applyBorder="1"/>
    <xf numFmtId="0" fontId="13" fillId="0" borderId="0" xfId="0" applyFont="1" applyAlignment="1">
      <alignment horizontal="justify" vertical="center"/>
    </xf>
    <xf numFmtId="0" fontId="0" fillId="0" borderId="0" xfId="0" applyAlignment="1"/>
    <xf numFmtId="0" fontId="14" fillId="0" borderId="0" xfId="0" applyFont="1" applyAlignment="1">
      <alignment horizontal="left" vertical="center" wrapText="1"/>
    </xf>
    <xf numFmtId="0" fontId="8" fillId="0" borderId="0" xfId="0" applyFont="1" applyAlignment="1">
      <alignment horizontal="center" wrapText="1"/>
    </xf>
    <xf numFmtId="0" fontId="17" fillId="0" borderId="0" xfId="5" applyFont="1" applyAlignment="1">
      <alignment horizontal="center" vertical="center"/>
    </xf>
    <xf numFmtId="0" fontId="18" fillId="4" borderId="1" xfId="0" applyFont="1" applyFill="1" applyBorder="1" applyAlignment="1">
      <alignment horizontal="justify" vertical="center" wrapText="1"/>
    </xf>
    <xf numFmtId="164" fontId="7" fillId="0" borderId="4" xfId="1" applyNumberFormat="1" applyFont="1" applyFill="1" applyBorder="1" applyAlignment="1">
      <alignment horizontal="right" vertical="center" wrapText="1"/>
    </xf>
    <xf numFmtId="10" fontId="12" fillId="3" borderId="1" xfId="4" applyNumberFormat="1" applyFont="1" applyBorder="1"/>
    <xf numFmtId="0" fontId="7" fillId="0" borderId="1" xfId="0" applyFont="1" applyFill="1" applyBorder="1" applyAlignment="1">
      <alignment vertical="center" wrapText="1"/>
    </xf>
    <xf numFmtId="0" fontId="8" fillId="0" borderId="0" xfId="0" applyFont="1" applyBorder="1" applyAlignment="1">
      <alignment horizontal="center" vertical="center" wrapText="1"/>
    </xf>
    <xf numFmtId="0" fontId="5" fillId="0" borderId="1" xfId="0" applyFont="1" applyBorder="1" applyAlignment="1">
      <alignment vertical="center" wrapText="1"/>
    </xf>
    <xf numFmtId="44" fontId="2" fillId="0" borderId="0" xfId="2" applyFont="1"/>
    <xf numFmtId="44" fontId="2" fillId="0" borderId="0" xfId="0" applyNumberFormat="1" applyFont="1"/>
    <xf numFmtId="44" fontId="2" fillId="0" borderId="0" xfId="2" applyNumberFormat="1" applyFont="1"/>
    <xf numFmtId="0" fontId="0" fillId="0" borderId="0" xfId="0" applyAlignment="1">
      <alignment horizontal="center"/>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0" fillId="0" borderId="6" xfId="0" applyBorder="1" applyAlignment="1">
      <alignment horizont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0" borderId="0" xfId="0" applyFont="1" applyBorder="1" applyAlignment="1">
      <alignment horizontal="center" vertical="center" wrapText="1"/>
    </xf>
  </cellXfs>
  <cellStyles count="6">
    <cellStyle name="Collegamento ipertestuale" xfId="5" builtinId="8"/>
    <cellStyle name="Migliaia" xfId="1" builtinId="3"/>
    <cellStyle name="Normale" xfId="0" builtinId="0"/>
    <cellStyle name="Output" xfId="4" builtinId="21"/>
    <cellStyle name="Percentuale" xfId="3" builtinId="5"/>
    <cellStyle name="Valuta" xfId="2" builtinId="4"/>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114298</xdr:colOff>
      <xdr:row>0</xdr:row>
      <xdr:rowOff>85728</xdr:rowOff>
    </xdr:from>
    <xdr:to>
      <xdr:col>1</xdr:col>
      <xdr:colOff>7314298</xdr:colOff>
      <xdr:row>0</xdr:row>
      <xdr:rowOff>768775</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8" y="85728"/>
          <a:ext cx="7200000" cy="683047"/>
        </a:xfrm>
        <a:prstGeom prst="rect">
          <a:avLst/>
        </a:prstGeom>
      </xdr:spPr>
    </xdr:pic>
    <xdr:clientData fLocksWithSheet="0"/>
  </xdr:twoCellAnchor>
  <xdr:twoCellAnchor editAs="oneCell">
    <xdr:from>
      <xdr:col>1</xdr:col>
      <xdr:colOff>0</xdr:colOff>
      <xdr:row>2</xdr:row>
      <xdr:rowOff>1</xdr:rowOff>
    </xdr:from>
    <xdr:to>
      <xdr:col>1</xdr:col>
      <xdr:colOff>7560000</xdr:colOff>
      <xdr:row>3</xdr:row>
      <xdr:rowOff>10104</xdr:rowOff>
    </xdr:to>
    <xdr:pic>
      <xdr:nvPicPr>
        <xdr:cNvPr id="4" name="Immagin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41922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76198</xdr:colOff>
      <xdr:row>0</xdr:row>
      <xdr:rowOff>57152</xdr:rowOff>
    </xdr:from>
    <xdr:to>
      <xdr:col>3</xdr:col>
      <xdr:colOff>494398</xdr:colOff>
      <xdr:row>0</xdr:row>
      <xdr:rowOff>739274</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3" y="57152"/>
          <a:ext cx="7200000" cy="682122"/>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85728</xdr:rowOff>
    </xdr:from>
    <xdr:to>
      <xdr:col>8</xdr:col>
      <xdr:colOff>332474</xdr:colOff>
      <xdr:row>0</xdr:row>
      <xdr:rowOff>769728</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85728"/>
          <a:ext cx="7200000" cy="684000"/>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tabSelected="1" workbookViewId="0"/>
  </sheetViews>
  <sheetFormatPr defaultRowHeight="15" x14ac:dyDescent="0.25"/>
  <cols>
    <col min="2" max="2" width="113.42578125" customWidth="1"/>
  </cols>
  <sheetData>
    <row r="1" spans="2:6" ht="64.5" customHeight="1" x14ac:dyDescent="0.25">
      <c r="B1" s="26"/>
      <c r="C1" s="26"/>
      <c r="D1" s="26"/>
      <c r="E1" s="26"/>
      <c r="F1" s="1"/>
    </row>
    <row r="2" spans="2:6" ht="47.25" customHeight="1" x14ac:dyDescent="0.35">
      <c r="B2" s="28" t="s">
        <v>41</v>
      </c>
    </row>
    <row r="3" spans="2:6" ht="357" customHeight="1" x14ac:dyDescent="0.25"/>
    <row r="4" spans="2:6" x14ac:dyDescent="0.25">
      <c r="B4" s="25" t="s">
        <v>17</v>
      </c>
    </row>
    <row r="5" spans="2:6" ht="227.25" x14ac:dyDescent="0.25">
      <c r="B5" s="27" t="s">
        <v>48</v>
      </c>
    </row>
    <row r="7" spans="2:6" ht="23.25" x14ac:dyDescent="0.25">
      <c r="B7" s="29" t="s">
        <v>20</v>
      </c>
    </row>
    <row r="8" spans="2:6" ht="23.25" x14ac:dyDescent="0.25">
      <c r="B8" s="29" t="s">
        <v>19</v>
      </c>
    </row>
  </sheetData>
  <hyperlinks>
    <hyperlink ref="B7" location="Moduli!A1" display="Click qui per la Matrice Acquisti"/>
    <hyperlink ref="B8" location="'Spese Generali'!A1" display="Click qui per il riepilogo delle Spese General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I45"/>
  <sheetViews>
    <sheetView zoomScaleNormal="100" workbookViewId="0"/>
  </sheetViews>
  <sheetFormatPr defaultColWidth="9" defaultRowHeight="15" x14ac:dyDescent="0.25"/>
  <cols>
    <col min="2" max="2" width="24.140625" customWidth="1"/>
    <col min="3" max="3" width="77.5703125" style="1" customWidth="1"/>
    <col min="4" max="4" width="8.28515625" style="1" customWidth="1"/>
    <col min="5" max="5" width="12" style="2" bestFit="1" customWidth="1"/>
    <col min="6" max="6" width="11.140625" style="1" bestFit="1" customWidth="1"/>
    <col min="7" max="7" width="3.140625" style="1" customWidth="1"/>
  </cols>
  <sheetData>
    <row r="1" spans="2:9" ht="64.5" customHeight="1" x14ac:dyDescent="0.25">
      <c r="B1" s="39"/>
      <c r="C1" s="39"/>
      <c r="D1" s="39"/>
      <c r="E1" s="39"/>
      <c r="F1" s="39"/>
    </row>
    <row r="2" spans="2:9" ht="49.5" customHeight="1" x14ac:dyDescent="0.25">
      <c r="B2" s="48" t="s">
        <v>42</v>
      </c>
      <c r="C2" s="48"/>
      <c r="D2" s="48"/>
      <c r="E2" s="48"/>
      <c r="F2" s="48"/>
      <c r="G2" s="5"/>
    </row>
    <row r="3" spans="2:9" ht="19.5" customHeight="1" x14ac:dyDescent="0.25">
      <c r="B3" s="39"/>
      <c r="C3" s="39"/>
      <c r="D3" s="39"/>
      <c r="E3" s="39"/>
      <c r="F3" s="45"/>
      <c r="G3" s="6"/>
    </row>
    <row r="4" spans="2:9" s="3" customFormat="1" ht="15.75" x14ac:dyDescent="0.25">
      <c r="B4" s="44" t="s">
        <v>49</v>
      </c>
      <c r="C4" s="44"/>
      <c r="D4" s="44"/>
      <c r="E4" s="44"/>
      <c r="F4" s="44"/>
      <c r="G4"/>
    </row>
    <row r="5" spans="2:9" s="3" customFormat="1" ht="22.5" x14ac:dyDescent="0.25">
      <c r="B5" s="7" t="s">
        <v>51</v>
      </c>
      <c r="C5" s="7" t="s">
        <v>0</v>
      </c>
      <c r="D5" s="8" t="s">
        <v>1</v>
      </c>
      <c r="E5" s="8" t="s">
        <v>2</v>
      </c>
      <c r="F5" s="8" t="s">
        <v>3</v>
      </c>
      <c r="G5"/>
    </row>
    <row r="6" spans="2:9" ht="51" x14ac:dyDescent="0.25">
      <c r="B6" s="11" t="s">
        <v>55</v>
      </c>
      <c r="C6" s="33" t="s">
        <v>45</v>
      </c>
      <c r="D6" s="12">
        <v>1</v>
      </c>
      <c r="E6" s="13">
        <v>500</v>
      </c>
      <c r="F6" s="13">
        <f>(D6*E6)</f>
        <v>500</v>
      </c>
    </row>
    <row r="7" spans="2:9" x14ac:dyDescent="0.25">
      <c r="B7" s="11" t="s">
        <v>56</v>
      </c>
      <c r="C7" s="11" t="s">
        <v>46</v>
      </c>
      <c r="D7" s="12">
        <v>1</v>
      </c>
      <c r="E7" s="13">
        <v>90</v>
      </c>
      <c r="F7" s="13">
        <f>(D7*E7)</f>
        <v>90</v>
      </c>
    </row>
    <row r="8" spans="2:9" ht="51" x14ac:dyDescent="0.25">
      <c r="B8" s="11" t="s">
        <v>55</v>
      </c>
      <c r="C8" s="30" t="s">
        <v>23</v>
      </c>
      <c r="D8" s="12">
        <v>4</v>
      </c>
      <c r="E8" s="13">
        <v>750</v>
      </c>
      <c r="F8" s="13">
        <f>(D8*E8)</f>
        <v>3000</v>
      </c>
    </row>
    <row r="9" spans="2:9" ht="51" x14ac:dyDescent="0.25">
      <c r="B9" s="11" t="s">
        <v>55</v>
      </c>
      <c r="C9" s="33" t="s">
        <v>44</v>
      </c>
      <c r="D9" s="12">
        <v>16</v>
      </c>
      <c r="E9" s="13">
        <v>90</v>
      </c>
      <c r="F9" s="13">
        <f>(D9*E9)</f>
        <v>1440</v>
      </c>
    </row>
    <row r="10" spans="2:9" s="3" customFormat="1" x14ac:dyDescent="0.2">
      <c r="B10" s="46" t="s">
        <v>52</v>
      </c>
      <c r="C10" s="47"/>
      <c r="D10" s="9"/>
      <c r="E10" s="10"/>
      <c r="F10" s="10">
        <f>SUM(F6:F9)</f>
        <v>5030</v>
      </c>
      <c r="G10" s="4"/>
    </row>
    <row r="11" spans="2:9" ht="21" customHeight="1" x14ac:dyDescent="0.25">
      <c r="C11" s="34"/>
      <c r="D11" s="34"/>
      <c r="E11" s="34"/>
      <c r="F11" s="34"/>
      <c r="G11" s="5"/>
    </row>
    <row r="12" spans="2:9" s="3" customFormat="1" ht="37.5" customHeight="1" x14ac:dyDescent="0.25">
      <c r="B12" s="40" t="s">
        <v>63</v>
      </c>
      <c r="C12" s="41"/>
      <c r="D12" s="41"/>
      <c r="E12" s="41"/>
      <c r="F12" s="42"/>
      <c r="G12"/>
      <c r="H12" s="36"/>
      <c r="I12" s="37"/>
    </row>
    <row r="13" spans="2:9" ht="19.5" customHeight="1" x14ac:dyDescent="0.25">
      <c r="B13" s="40" t="s">
        <v>50</v>
      </c>
      <c r="C13" s="41"/>
      <c r="D13" s="41"/>
      <c r="E13" s="41"/>
      <c r="F13" s="42"/>
      <c r="G13" s="6"/>
    </row>
    <row r="14" spans="2:9" s="3" customFormat="1" ht="22.5" x14ac:dyDescent="0.25">
      <c r="B14" s="7" t="s">
        <v>51</v>
      </c>
      <c r="C14" s="7" t="s">
        <v>0</v>
      </c>
      <c r="D14" s="8" t="s">
        <v>1</v>
      </c>
      <c r="E14" s="8" t="s">
        <v>2</v>
      </c>
      <c r="F14" s="8" t="s">
        <v>3</v>
      </c>
      <c r="G14"/>
    </row>
    <row r="15" spans="2:9" ht="76.5" x14ac:dyDescent="0.25">
      <c r="B15" s="35" t="s">
        <v>60</v>
      </c>
      <c r="C15" s="30" t="s">
        <v>24</v>
      </c>
      <c r="D15" s="12">
        <v>1</v>
      </c>
      <c r="E15" s="13">
        <v>8190</v>
      </c>
      <c r="F15" s="31">
        <f t="shared" ref="F15:F26" si="0">(D15*E15)</f>
        <v>8190</v>
      </c>
    </row>
    <row r="16" spans="2:9" ht="51" x14ac:dyDescent="0.25">
      <c r="B16" s="35" t="s">
        <v>59</v>
      </c>
      <c r="C16" s="30" t="s">
        <v>25</v>
      </c>
      <c r="D16" s="12">
        <v>1</v>
      </c>
      <c r="E16" s="13">
        <v>1215</v>
      </c>
      <c r="F16" s="31">
        <f t="shared" si="0"/>
        <v>1215</v>
      </c>
    </row>
    <row r="17" spans="2:9" ht="132" x14ac:dyDescent="0.25">
      <c r="B17" s="35" t="s">
        <v>60</v>
      </c>
      <c r="C17" s="30" t="s">
        <v>26</v>
      </c>
      <c r="D17" s="12">
        <v>1</v>
      </c>
      <c r="E17" s="13">
        <v>4420</v>
      </c>
      <c r="F17" s="31">
        <f t="shared" si="0"/>
        <v>4420</v>
      </c>
    </row>
    <row r="18" spans="2:9" ht="144" x14ac:dyDescent="0.25">
      <c r="B18" s="35" t="s">
        <v>60</v>
      </c>
      <c r="C18" s="30" t="s">
        <v>27</v>
      </c>
      <c r="D18" s="12">
        <v>1</v>
      </c>
      <c r="E18" s="13">
        <v>8040</v>
      </c>
      <c r="F18" s="31">
        <f t="shared" si="0"/>
        <v>8040</v>
      </c>
    </row>
    <row r="19" spans="2:9" ht="120" x14ac:dyDescent="0.25">
      <c r="B19" s="35" t="s">
        <v>60</v>
      </c>
      <c r="C19" s="30" t="s">
        <v>28</v>
      </c>
      <c r="D19" s="12">
        <v>1</v>
      </c>
      <c r="E19" s="13">
        <v>5490</v>
      </c>
      <c r="F19" s="31">
        <f t="shared" si="0"/>
        <v>5490</v>
      </c>
    </row>
    <row r="20" spans="2:9" ht="84" x14ac:dyDescent="0.25">
      <c r="B20" s="35" t="s">
        <v>59</v>
      </c>
      <c r="C20" s="30" t="s">
        <v>29</v>
      </c>
      <c r="D20" s="12">
        <v>1</v>
      </c>
      <c r="E20" s="13">
        <v>3080</v>
      </c>
      <c r="F20" s="31">
        <f t="shared" si="0"/>
        <v>3080</v>
      </c>
    </row>
    <row r="21" spans="2:9" ht="51" x14ac:dyDescent="0.25">
      <c r="B21" s="35" t="s">
        <v>59</v>
      </c>
      <c r="C21" s="30" t="s">
        <v>30</v>
      </c>
      <c r="D21" s="12">
        <v>1</v>
      </c>
      <c r="E21" s="13">
        <v>980</v>
      </c>
      <c r="F21" s="31">
        <f t="shared" si="0"/>
        <v>980</v>
      </c>
    </row>
    <row r="22" spans="2:9" ht="76.5" x14ac:dyDescent="0.25">
      <c r="B22" s="35" t="s">
        <v>60</v>
      </c>
      <c r="C22" s="30" t="s">
        <v>31</v>
      </c>
      <c r="D22" s="12">
        <v>1</v>
      </c>
      <c r="E22" s="13">
        <v>130</v>
      </c>
      <c r="F22" s="31">
        <f t="shared" si="0"/>
        <v>130</v>
      </c>
    </row>
    <row r="23" spans="2:9" ht="76.5" x14ac:dyDescent="0.25">
      <c r="B23" s="35" t="s">
        <v>60</v>
      </c>
      <c r="C23" s="30" t="s">
        <v>32</v>
      </c>
      <c r="D23" s="12">
        <v>1</v>
      </c>
      <c r="E23" s="13">
        <v>1760</v>
      </c>
      <c r="F23" s="31">
        <f t="shared" si="0"/>
        <v>1760</v>
      </c>
    </row>
    <row r="24" spans="2:9" ht="76.5" x14ac:dyDescent="0.25">
      <c r="B24" s="35" t="s">
        <v>60</v>
      </c>
      <c r="C24" s="30" t="s">
        <v>33</v>
      </c>
      <c r="D24" s="12">
        <v>1</v>
      </c>
      <c r="E24" s="13">
        <v>4040</v>
      </c>
      <c r="F24" s="31">
        <f t="shared" si="0"/>
        <v>4040</v>
      </c>
    </row>
    <row r="25" spans="2:9" ht="51" x14ac:dyDescent="0.25">
      <c r="B25" s="35" t="s">
        <v>59</v>
      </c>
      <c r="C25" s="30" t="s">
        <v>40</v>
      </c>
      <c r="D25" s="12">
        <v>1</v>
      </c>
      <c r="E25" s="13">
        <v>1645</v>
      </c>
      <c r="F25" s="31">
        <f t="shared" ref="F25" si="1">(D25*E25)</f>
        <v>1645</v>
      </c>
    </row>
    <row r="26" spans="2:9" ht="168" x14ac:dyDescent="0.25">
      <c r="B26" s="35" t="s">
        <v>59</v>
      </c>
      <c r="C26" s="30" t="s">
        <v>34</v>
      </c>
      <c r="D26" s="12">
        <v>1</v>
      </c>
      <c r="E26" s="13">
        <v>3820</v>
      </c>
      <c r="F26" s="13">
        <f t="shared" si="0"/>
        <v>3820</v>
      </c>
    </row>
    <row r="27" spans="2:9" s="3" customFormat="1" ht="55.5" customHeight="1" x14ac:dyDescent="0.2">
      <c r="B27" s="44" t="s">
        <v>66</v>
      </c>
      <c r="C27" s="44"/>
      <c r="D27" s="44"/>
      <c r="E27" s="44"/>
      <c r="F27" s="44"/>
      <c r="H27" s="38"/>
      <c r="I27" s="37"/>
    </row>
    <row r="28" spans="2:9" ht="76.5" x14ac:dyDescent="0.25">
      <c r="B28" s="11" t="s">
        <v>57</v>
      </c>
      <c r="C28" s="11" t="s">
        <v>22</v>
      </c>
      <c r="D28" s="12">
        <v>1</v>
      </c>
      <c r="E28" s="13">
        <v>4950</v>
      </c>
      <c r="F28" s="13">
        <f t="shared" ref="F28" si="2">(D28*E28)</f>
        <v>4950</v>
      </c>
    </row>
    <row r="29" spans="2:9" ht="25.5" x14ac:dyDescent="0.25">
      <c r="B29" s="11" t="s">
        <v>58</v>
      </c>
      <c r="C29" s="11" t="s">
        <v>43</v>
      </c>
      <c r="D29" s="12">
        <v>1</v>
      </c>
      <c r="E29" s="13">
        <v>1010</v>
      </c>
      <c r="F29" s="13">
        <f>(D29*E29)</f>
        <v>1010</v>
      </c>
    </row>
    <row r="30" spans="2:9" x14ac:dyDescent="0.25">
      <c r="B30" s="43" t="s">
        <v>53</v>
      </c>
      <c r="C30" s="43"/>
      <c r="D30" s="9"/>
      <c r="E30" s="10"/>
      <c r="F30" s="10">
        <f>SUM(F15:F29)</f>
        <v>48770</v>
      </c>
    </row>
    <row r="32" spans="2:9" ht="19.5" customHeight="1" x14ac:dyDescent="0.25">
      <c r="B32" s="44" t="s">
        <v>54</v>
      </c>
      <c r="C32" s="44"/>
      <c r="D32" s="44"/>
      <c r="E32" s="44"/>
      <c r="F32" s="44"/>
      <c r="G32" s="6"/>
    </row>
    <row r="33" spans="2:9" s="3" customFormat="1" ht="22.5" x14ac:dyDescent="0.25">
      <c r="B33" s="7" t="s">
        <v>51</v>
      </c>
      <c r="C33" s="7" t="s">
        <v>0</v>
      </c>
      <c r="D33" s="8" t="s">
        <v>1</v>
      </c>
      <c r="E33" s="8" t="s">
        <v>2</v>
      </c>
      <c r="F33" s="8" t="s">
        <v>3</v>
      </c>
      <c r="G33"/>
    </row>
    <row r="34" spans="2:9" s="3" customFormat="1" ht="41.25" customHeight="1" x14ac:dyDescent="0.2">
      <c r="B34" s="40" t="s">
        <v>64</v>
      </c>
      <c r="C34" s="41"/>
      <c r="D34" s="41"/>
      <c r="E34" s="41"/>
      <c r="F34" s="42"/>
      <c r="H34" s="38"/>
      <c r="I34" s="37"/>
    </row>
    <row r="35" spans="2:9" ht="63.75" x14ac:dyDescent="0.25">
      <c r="B35" s="11" t="s">
        <v>61</v>
      </c>
      <c r="C35" s="11" t="s">
        <v>35</v>
      </c>
      <c r="D35" s="12">
        <v>1</v>
      </c>
      <c r="E35" s="13">
        <v>1500</v>
      </c>
      <c r="F35" s="13">
        <f>(D35*E35)</f>
        <v>1500</v>
      </c>
    </row>
    <row r="36" spans="2:9" s="3" customFormat="1" x14ac:dyDescent="0.2">
      <c r="B36" s="43" t="s">
        <v>18</v>
      </c>
      <c r="C36" s="43"/>
      <c r="D36" s="9"/>
      <c r="E36" s="10"/>
      <c r="F36" s="10">
        <f>SUM(F35:F35)</f>
        <v>1500</v>
      </c>
      <c r="G36" s="4"/>
    </row>
    <row r="37" spans="2:9" x14ac:dyDescent="0.25">
      <c r="F37" s="14"/>
    </row>
    <row r="39" spans="2:9" ht="19.5" customHeight="1" x14ac:dyDescent="0.25">
      <c r="B39" s="44" t="s">
        <v>62</v>
      </c>
      <c r="C39" s="44"/>
      <c r="D39" s="44"/>
      <c r="E39" s="44"/>
      <c r="F39" s="44"/>
      <c r="G39" s="6"/>
    </row>
    <row r="40" spans="2:9" s="3" customFormat="1" ht="22.5" x14ac:dyDescent="0.25">
      <c r="B40" s="7" t="s">
        <v>51</v>
      </c>
      <c r="C40" s="7" t="s">
        <v>0</v>
      </c>
      <c r="D40" s="8" t="s">
        <v>1</v>
      </c>
      <c r="E40" s="8" t="s">
        <v>2</v>
      </c>
      <c r="F40" s="8" t="s">
        <v>3</v>
      </c>
      <c r="G40"/>
    </row>
    <row r="41" spans="2:9" ht="25.5" x14ac:dyDescent="0.25">
      <c r="B41" s="15"/>
      <c r="C41" s="11" t="s">
        <v>47</v>
      </c>
      <c r="D41" s="12">
        <v>1</v>
      </c>
      <c r="E41" s="13">
        <v>1700</v>
      </c>
      <c r="F41" s="13">
        <f>(D41*E41)</f>
        <v>1700</v>
      </c>
    </row>
    <row r="42" spans="2:9" s="3" customFormat="1" x14ac:dyDescent="0.2">
      <c r="B42" s="43" t="s">
        <v>65</v>
      </c>
      <c r="C42" s="43"/>
      <c r="D42" s="9"/>
      <c r="E42" s="10"/>
      <c r="F42" s="10">
        <f>SUM(F41:F41)</f>
        <v>1700</v>
      </c>
      <c r="G42" s="4"/>
    </row>
    <row r="44" spans="2:9" ht="23.25" x14ac:dyDescent="0.25">
      <c r="C44" s="29" t="s">
        <v>21</v>
      </c>
    </row>
    <row r="45" spans="2:9" ht="23.25" x14ac:dyDescent="0.25">
      <c r="C45" s="29" t="s">
        <v>19</v>
      </c>
    </row>
  </sheetData>
  <mergeCells count="14">
    <mergeCell ref="B1:F1"/>
    <mergeCell ref="B34:F34"/>
    <mergeCell ref="B42:C42"/>
    <mergeCell ref="B27:F27"/>
    <mergeCell ref="B3:F3"/>
    <mergeCell ref="B4:F4"/>
    <mergeCell ref="B13:F13"/>
    <mergeCell ref="B10:C10"/>
    <mergeCell ref="B36:C36"/>
    <mergeCell ref="B30:C30"/>
    <mergeCell ref="B32:F32"/>
    <mergeCell ref="B39:F39"/>
    <mergeCell ref="B12:F12"/>
    <mergeCell ref="B2:F2"/>
  </mergeCells>
  <conditionalFormatting sqref="D28:D29">
    <cfRule type="cellIs" dxfId="18" priority="135" operator="greaterThan">
      <formula>0</formula>
    </cfRule>
  </conditionalFormatting>
  <conditionalFormatting sqref="D7">
    <cfRule type="cellIs" dxfId="17" priority="133" operator="greaterThan">
      <formula>0</formula>
    </cfRule>
  </conditionalFormatting>
  <conditionalFormatting sqref="D9">
    <cfRule type="cellIs" dxfId="16" priority="21" operator="greaterThan">
      <formula>0</formula>
    </cfRule>
  </conditionalFormatting>
  <conditionalFormatting sqref="D8">
    <cfRule type="cellIs" dxfId="15" priority="20" operator="greaterThan">
      <formula>0</formula>
    </cfRule>
  </conditionalFormatting>
  <conditionalFormatting sqref="D26:D27">
    <cfRule type="cellIs" dxfId="14" priority="18" operator="greaterThan">
      <formula>0</formula>
    </cfRule>
  </conditionalFormatting>
  <conditionalFormatting sqref="D24">
    <cfRule type="cellIs" dxfId="13" priority="17" operator="greaterThan">
      <formula>0</formula>
    </cfRule>
  </conditionalFormatting>
  <conditionalFormatting sqref="D23">
    <cfRule type="cellIs" dxfId="12" priority="16" operator="greaterThan">
      <formula>0</formula>
    </cfRule>
  </conditionalFormatting>
  <conditionalFormatting sqref="D22">
    <cfRule type="cellIs" dxfId="11" priority="15" operator="greaterThan">
      <formula>0</formula>
    </cfRule>
  </conditionalFormatting>
  <conditionalFormatting sqref="D21">
    <cfRule type="cellIs" dxfId="10" priority="14" operator="greaterThan">
      <formula>0</formula>
    </cfRule>
  </conditionalFormatting>
  <conditionalFormatting sqref="D20">
    <cfRule type="cellIs" dxfId="9" priority="13" operator="greaterThan">
      <formula>0</formula>
    </cfRule>
  </conditionalFormatting>
  <conditionalFormatting sqref="D19">
    <cfRule type="cellIs" dxfId="8" priority="12" operator="greaterThan">
      <formula>0</formula>
    </cfRule>
  </conditionalFormatting>
  <conditionalFormatting sqref="D18">
    <cfRule type="cellIs" dxfId="7" priority="11" operator="greaterThan">
      <formula>0</formula>
    </cfRule>
  </conditionalFormatting>
  <conditionalFormatting sqref="D17">
    <cfRule type="cellIs" dxfId="6" priority="10" operator="greaterThan">
      <formula>0</formula>
    </cfRule>
  </conditionalFormatting>
  <conditionalFormatting sqref="D16">
    <cfRule type="cellIs" dxfId="5" priority="9" operator="greaterThan">
      <formula>0</formula>
    </cfRule>
  </conditionalFormatting>
  <conditionalFormatting sqref="D15">
    <cfRule type="cellIs" dxfId="4" priority="8" operator="greaterThan">
      <formula>0</formula>
    </cfRule>
  </conditionalFormatting>
  <conditionalFormatting sqref="D35">
    <cfRule type="cellIs" dxfId="3" priority="4" operator="greaterThan">
      <formula>0</formula>
    </cfRule>
  </conditionalFormatting>
  <conditionalFormatting sqref="D25">
    <cfRule type="cellIs" dxfId="2" priority="3" operator="greaterThan">
      <formula>0</formula>
    </cfRule>
  </conditionalFormatting>
  <conditionalFormatting sqref="D6">
    <cfRule type="cellIs" dxfId="1" priority="2" operator="greaterThan">
      <formula>0</formula>
    </cfRule>
  </conditionalFormatting>
  <conditionalFormatting sqref="D41">
    <cfRule type="cellIs" dxfId="0" priority="1" operator="greaterThan">
      <formula>0</formula>
    </cfRule>
  </conditionalFormatting>
  <hyperlinks>
    <hyperlink ref="C45" location="'Spese Generali'!A1" display="Click qui per il riepilogo delle Spese Generali"/>
    <hyperlink ref="C44"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workbookViewId="0"/>
  </sheetViews>
  <sheetFormatPr defaultRowHeight="15" x14ac:dyDescent="0.25"/>
  <cols>
    <col min="2" max="2" width="3.85546875" bestFit="1" customWidth="1"/>
    <col min="3" max="3" width="58.7109375" customWidth="1"/>
    <col min="4" max="4" width="7.140625" customWidth="1"/>
    <col min="5" max="5" width="16.5703125" bestFit="1" customWidth="1"/>
    <col min="6" max="6" width="4.7109375" bestFit="1" customWidth="1"/>
    <col min="7" max="7" width="4.5703125" bestFit="1" customWidth="1"/>
  </cols>
  <sheetData>
    <row r="1" spans="2:7" ht="64.5" customHeight="1" x14ac:dyDescent="0.25">
      <c r="B1" s="26"/>
      <c r="C1" s="26"/>
      <c r="D1" s="26"/>
      <c r="E1" s="26"/>
      <c r="F1" s="1"/>
    </row>
    <row r="3" spans="2:7" ht="18.75" x14ac:dyDescent="0.3">
      <c r="B3" s="15"/>
      <c r="C3" s="16" t="s">
        <v>37</v>
      </c>
      <c r="D3" s="17">
        <f>SUM(D4:D10)</f>
        <v>1</v>
      </c>
      <c r="E3" s="18">
        <f>SUM(E4:E10)</f>
        <v>60000</v>
      </c>
    </row>
    <row r="4" spans="2:7" x14ac:dyDescent="0.25">
      <c r="B4" s="15" t="s">
        <v>4</v>
      </c>
      <c r="C4" s="15" t="s">
        <v>5</v>
      </c>
      <c r="D4" s="24">
        <f>E4/E3</f>
        <v>0.8128333333333333</v>
      </c>
      <c r="E4" s="20">
        <f>Moduli!F30</f>
        <v>48770</v>
      </c>
      <c r="F4" t="s">
        <v>6</v>
      </c>
      <c r="G4" s="21">
        <v>0.55000000000000004</v>
      </c>
    </row>
    <row r="5" spans="2:7" x14ac:dyDescent="0.25">
      <c r="B5" s="15" t="s">
        <v>7</v>
      </c>
      <c r="C5" s="15" t="s">
        <v>16</v>
      </c>
      <c r="D5" s="24">
        <f>E5/E3</f>
        <v>2.5000000000000001E-2</v>
      </c>
      <c r="E5" s="20">
        <f>Moduli!F36</f>
        <v>1500</v>
      </c>
      <c r="F5" t="s">
        <v>8</v>
      </c>
      <c r="G5" s="21">
        <v>0.2</v>
      </c>
    </row>
    <row r="6" spans="2:7" x14ac:dyDescent="0.25">
      <c r="B6" s="15" t="s">
        <v>38</v>
      </c>
      <c r="C6" s="15" t="s">
        <v>36</v>
      </c>
      <c r="D6" s="24">
        <f>E6/E3</f>
        <v>8.3833333333333329E-2</v>
      </c>
      <c r="E6" s="20">
        <f>Moduli!F10</f>
        <v>5030</v>
      </c>
      <c r="F6" t="s">
        <v>8</v>
      </c>
      <c r="G6" s="21">
        <v>0.1</v>
      </c>
    </row>
    <row r="7" spans="2:7" x14ac:dyDescent="0.25">
      <c r="B7" s="22" t="s">
        <v>9</v>
      </c>
      <c r="C7" s="22" t="s">
        <v>10</v>
      </c>
      <c r="D7" s="32">
        <f>E7/E3</f>
        <v>0.02</v>
      </c>
      <c r="E7" s="20">
        <v>1200</v>
      </c>
      <c r="F7" t="s">
        <v>8</v>
      </c>
      <c r="G7" s="21">
        <v>0.02</v>
      </c>
    </row>
    <row r="8" spans="2:7" x14ac:dyDescent="0.25">
      <c r="B8" s="22" t="s">
        <v>11</v>
      </c>
      <c r="C8" s="22" t="s">
        <v>12</v>
      </c>
      <c r="D8" s="32">
        <f>E8/E3</f>
        <v>0.02</v>
      </c>
      <c r="E8" s="20">
        <v>1200</v>
      </c>
      <c r="F8" t="s">
        <v>8</v>
      </c>
      <c r="G8" s="21">
        <v>0.02</v>
      </c>
    </row>
    <row r="9" spans="2:7" x14ac:dyDescent="0.25">
      <c r="B9" s="22" t="s">
        <v>13</v>
      </c>
      <c r="C9" s="22" t="s">
        <v>14</v>
      </c>
      <c r="D9" s="32">
        <f>E9/E3</f>
        <v>0.01</v>
      </c>
      <c r="E9" s="20">
        <v>600</v>
      </c>
      <c r="F9" t="s">
        <v>8</v>
      </c>
      <c r="G9" s="21">
        <v>0.01</v>
      </c>
    </row>
    <row r="10" spans="2:7" x14ac:dyDescent="0.25">
      <c r="B10" s="15" t="s">
        <v>15</v>
      </c>
      <c r="C10" s="15" t="s">
        <v>39</v>
      </c>
      <c r="D10" s="19">
        <f>E10/E3</f>
        <v>2.8333333333333332E-2</v>
      </c>
      <c r="E10" s="20">
        <f>Moduli!F42</f>
        <v>1700</v>
      </c>
      <c r="F10" t="s">
        <v>8</v>
      </c>
      <c r="G10" s="21">
        <v>0.1</v>
      </c>
    </row>
    <row r="11" spans="2:7" x14ac:dyDescent="0.25">
      <c r="D11" s="21"/>
      <c r="E11" s="23"/>
    </row>
    <row r="12" spans="2:7" ht="23.25" x14ac:dyDescent="0.25">
      <c r="C12" s="29" t="s">
        <v>21</v>
      </c>
    </row>
    <row r="13" spans="2:7" ht="23.25" x14ac:dyDescent="0.25">
      <c r="C13" s="29" t="s">
        <v>20</v>
      </c>
    </row>
  </sheetData>
  <hyperlinks>
    <hyperlink ref="C13" location="Moduli!A1" display="Click qui per la Matrice Acquisti"/>
    <hyperlink ref="C12" location="Progetto!A1" display="Click qui per la Descrizione del Progetto"/>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Progetto</vt:lpstr>
      <vt:lpstr>Moduli</vt:lpstr>
      <vt:lpstr>Spese Generali</vt:lpstr>
      <vt:lpstr>Moduli!Area_stampa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2015-07-20T08:14:43Z</dcterms:created>
  <dcterms:modified xsi:type="dcterms:W3CDTF">2017-10-31T07:41:12Z</dcterms:modified>
</cp:coreProperties>
</file>