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Progetto" sheetId="1" r:id="rId1"/>
    <sheet name="Moduli" sheetId="2" r:id="rId2"/>
    <sheet name="Spese Generali" sheetId="3" r:id="rId3"/>
  </sheets>
  <externalReferences>
    <externalReference r:id="rId4"/>
  </externalReferences>
  <calcPr calcId="152511"/>
</workbook>
</file>

<file path=xl/calcChain.xml><?xml version="1.0" encoding="utf-8"?>
<calcChain xmlns="http://schemas.openxmlformats.org/spreadsheetml/2006/main">
  <c r="F17" i="2" l="1"/>
  <c r="F22" i="2"/>
  <c r="F23" i="2"/>
  <c r="F27" i="2"/>
  <c r="F26" i="2"/>
  <c r="F25" i="2"/>
  <c r="F24" i="2"/>
  <c r="F21" i="2"/>
  <c r="F20" i="2"/>
  <c r="F19" i="2"/>
  <c r="F15" i="2"/>
  <c r="F36" i="2" s="1"/>
  <c r="D8" i="3" s="1"/>
  <c r="F16" i="2"/>
  <c r="F18" i="2"/>
  <c r="F28" i="2"/>
  <c r="F30" i="2"/>
  <c r="F31" i="2"/>
  <c r="F33" i="2"/>
  <c r="F34" i="2"/>
  <c r="F35" i="2"/>
  <c r="F9" i="2"/>
  <c r="F8" i="2"/>
  <c r="F48" i="2"/>
  <c r="F49" i="2"/>
  <c r="D16" i="3" s="1"/>
  <c r="C16" i="3" s="1"/>
  <c r="F42" i="2"/>
  <c r="F43" i="2"/>
  <c r="D9" i="3"/>
  <c r="C9" i="3" s="1"/>
  <c r="F7" i="2"/>
  <c r="F10" i="2" s="1"/>
  <c r="D10" i="3" s="1"/>
  <c r="C10" i="3" s="1"/>
  <c r="F6" i="2"/>
  <c r="D15" i="3"/>
  <c r="C14" i="3"/>
  <c r="C13" i="3"/>
  <c r="C12" i="3"/>
  <c r="D17" i="3" l="1"/>
  <c r="C8" i="3"/>
  <c r="C17" i="3" s="1"/>
</calcChain>
</file>

<file path=xl/sharedStrings.xml><?xml version="1.0" encoding="utf-8"?>
<sst xmlns="http://schemas.openxmlformats.org/spreadsheetml/2006/main" count="107" uniqueCount="78">
  <si>
    <t>Descrizione Progetto (minore di 1300 caratteri)</t>
  </si>
  <si>
    <t>IMPORTO MAX FINANZIABILE IVA COMPRESA</t>
  </si>
  <si>
    <t>Voci di Costo</t>
  </si>
  <si>
    <t>Percentuale Utilizzata</t>
  </si>
  <si>
    <t>Importo utilizzato</t>
  </si>
  <si>
    <t>A.   ATTREZZATURE</t>
  </si>
  <si>
    <t>A1. Acquisti attrezzature, strumentazione,hardware (min 55%)</t>
  </si>
  <si>
    <t>A2. Software di rete/sistema/per la sicurezza ad uso didattico esclusivo  (max 20%)</t>
  </si>
  <si>
    <t>A3. Arredi necessari alla fruibilità dell'ambiente realizzato (max 10%)</t>
  </si>
  <si>
    <t>B.  PROGETTAZIONE, COLLAUDO E PUBBLICITA'</t>
  </si>
  <si>
    <t>B1. Progettazione (max 2%)</t>
  </si>
  <si>
    <t>B2. Collaudo (max 2%)</t>
  </si>
  <si>
    <t>B3. Pubblicità (max 1%)</t>
  </si>
  <si>
    <t>C.  PICCOLI ADATTAMENTI EDILIZI</t>
  </si>
  <si>
    <t>,</t>
  </si>
  <si>
    <t>adeguamento locali a norme antinfortunistiche, abbattimento barriere architettoniche, realizzazione di sistemi antifurto, azioni per il risparmio energetico, impianto elettrico, rete LAN, impianto di climatizzazione, sistemi di oscuramento della luce naturale, impianto di insonorizzazione, etc… Tali spese possono includere, inoltre, interventi per la messa in sicurezza delle apparecchiature acquistate (acquisti e istallazioni di porte blindate, sistemi antifurto, sistemi anti intrusione, etc...).</t>
  </si>
  <si>
    <t>Totale Spese Generali</t>
  </si>
  <si>
    <t>Voci di costo della configurazione</t>
  </si>
  <si>
    <t>ARREDI</t>
  </si>
  <si>
    <t>Descrizione della voce</t>
  </si>
  <si>
    <t>Num. voci</t>
  </si>
  <si>
    <t>Importo Unitario</t>
  </si>
  <si>
    <t>Costo Previsto</t>
  </si>
  <si>
    <r>
      <rPr>
        <b/>
        <sz val="10"/>
        <color theme="1"/>
        <rFont val="Arial"/>
        <family val="2"/>
      </rPr>
      <t>Poltroncina ergonomica imbottita</t>
    </r>
    <r>
      <rPr>
        <sz val="10"/>
        <color theme="1"/>
        <rFont val="Arial"/>
        <family val="2"/>
      </rPr>
      <t xml:space="preserve">, con braccioli regolabili, su ruote, CONFORME UNI 1335 TIPO A </t>
    </r>
  </si>
  <si>
    <t>Totale Costo Arredi</t>
  </si>
  <si>
    <t>ATTREZZATURE</t>
  </si>
  <si>
    <t>Kit Tastiera e Trackball per utenti diversamente abili</t>
  </si>
  <si>
    <t>Access Point 802.11AC Dual Radio con Controller Virtuale</t>
  </si>
  <si>
    <t>Totale Costo Attrezzature</t>
  </si>
  <si>
    <t>Sistema per la realizzazione del libretto dello studente web oriented utilizzando applicativi open source</t>
  </si>
  <si>
    <t>ADEGUAMENTI EDILIZI</t>
  </si>
  <si>
    <t>Totale Adeguamenti Edilizi</t>
  </si>
  <si>
    <t>Contributo dell’operazione all’incremento dell’utilizzo delle nuove tecnologie e la diffusione di competenze chiave nella scuola (Criterio A.1 - 15 punti)</t>
  </si>
  <si>
    <t>Impiego di ambienti e dispositivi digitali per l'inclusione o l'integrazione. (Criterio D.1 - 10 punti)</t>
  </si>
  <si>
    <t>Introduzione di tecnologie finalizzate alla dematerializzazione dei supporti cartacei nello svolgimento delle ordinarie attività didattiche.  (Criterio C.4 - 15 punti)</t>
  </si>
  <si>
    <t>Totale Costo Software</t>
  </si>
  <si>
    <t xml:space="preserve"> Integrazione e complementarietà delle proposte con il finanziamento di ulteriori interventi, sull’edificio scolastico, correlati all’introduzione delle nuove tecnologie proposte. (Criterio C.2 - 20 PUNTI)</t>
  </si>
  <si>
    <t>SOFTWARE</t>
  </si>
  <si>
    <t>Click qui per la Descrizione del Progetto</t>
  </si>
  <si>
    <t>Click qui per la Matrice Acquisti</t>
  </si>
  <si>
    <t>Click qui per il riepilogo delle Spese Generali</t>
  </si>
  <si>
    <r>
      <rPr>
        <b/>
        <sz val="10"/>
        <color theme="1"/>
        <rFont val="Arial"/>
        <family val="2"/>
      </rPr>
      <t xml:space="preserve">Banco cattedra autonomo per laboratorio di Fisica e Chimica
</t>
    </r>
    <r>
      <rPr>
        <sz val="10"/>
        <color theme="1"/>
        <rFont val="Arial"/>
        <family val="2"/>
      </rPr>
      <t xml:space="preserve"> dim 180x75xh75 cm. Struttura portante e modulare interamente in acciaio, in conformità alla UNI 7947 .  Piano spessore 30mm rivestito in HPL Duropal 8mm, modulo cassettiera a 2 cassetti, lavello in polipropilene antiacido con gruppo acqua integrato nel piano. Torretta elettrica con 2 prese Schuko.</t>
    </r>
  </si>
  <si>
    <t>sgabello fisica con poggiapiedi, regolabile in altezza a gas</t>
  </si>
  <si>
    <r>
      <rPr>
        <b/>
        <sz val="10"/>
        <color theme="1"/>
        <rFont val="Arial"/>
        <family val="2"/>
      </rPr>
      <t xml:space="preserve">Armadio metallico </t>
    </r>
    <r>
      <rPr>
        <sz val="10"/>
        <color theme="1"/>
        <rFont val="Arial"/>
        <family val="2"/>
      </rPr>
      <t>con ante scorrevoli in vetro temprato dim. 150x45xh200</t>
    </r>
  </si>
  <si>
    <r>
      <rPr>
        <b/>
        <sz val="10"/>
        <color theme="1"/>
        <rFont val="Arial"/>
        <family val="2"/>
      </rPr>
      <t xml:space="preserve">Notebook docente 15,6" </t>
    </r>
    <r>
      <rPr>
        <sz val="10"/>
        <color theme="1"/>
        <rFont val="Arial"/>
        <family val="2"/>
      </rPr>
      <t>con processore Intel Core i5, RAM 4GB, 500 GB HDD, display 15.6’’ con  scheda video dedicata 2 GB, WiFi Dual Band, Windows 10. Include estensione di garanzia a 3 anni del produttore</t>
    </r>
  </si>
  <si>
    <r>
      <rPr>
        <b/>
        <sz val="10"/>
        <color theme="1"/>
        <rFont val="Arial"/>
        <family val="2"/>
      </rPr>
      <t xml:space="preserve">Notebook ibrido PC/tablet 10,1” </t>
    </r>
    <r>
      <rPr>
        <sz val="10"/>
        <color theme="1"/>
        <rFont val="Arial"/>
        <family val="2"/>
      </rPr>
      <t>Studente - Case semi-rugged IP52, resistente alle cadute, con sensore temperatura e lente 30x integrati. Processore QuadCore Z8300 1,44 Ghz, Ram 2 GB, eMMC 64GB, wifi, bluetotth, 2xWebcam, tastiera staccabile -Windows 10 Professional Academic.</t>
    </r>
  </si>
  <si>
    <r>
      <rPr>
        <b/>
        <sz val="10"/>
        <color theme="1"/>
        <rFont val="Arial"/>
        <family val="2"/>
      </rPr>
      <t xml:space="preserve">Armadio mobile per conservazione e ricarica Tablet </t>
    </r>
    <r>
      <rPr>
        <sz val="10"/>
        <color theme="1"/>
        <rFont val="Arial"/>
        <family val="2"/>
      </rPr>
      <t>fino a 36 posti rimodulabile. Regolatore di carica temporizzato. Sistema di ventilazione passiva. Protezione elettrica.</t>
    </r>
  </si>
  <si>
    <r>
      <t xml:space="preserve">Kit per lo studio delle energie rinnovabili </t>
    </r>
    <r>
      <rPr>
        <sz val="10"/>
        <color theme="1"/>
        <rFont val="Arial"/>
        <family val="2"/>
      </rPr>
      <t>per gli esperimenti sulla creazione di energia elettrica da fonti completamente sostenibili. Corredato da CD con unità didattiche per oltre 40 ore di lezione</t>
    </r>
  </si>
  <si>
    <r>
      <rPr>
        <b/>
        <sz val="10"/>
        <color theme="1"/>
        <rFont val="Arial"/>
        <family val="2"/>
      </rPr>
      <t>Piastra riscaldante</t>
    </r>
    <r>
      <rPr>
        <sz val="10"/>
        <color theme="1"/>
        <rFont val="Arial"/>
        <family val="2"/>
      </rPr>
      <t xml:space="preserve"> a regolazione elettronica, Potenza: 1500 W, Ø piatto: 180 mm.</t>
    </r>
  </si>
  <si>
    <r>
      <t xml:space="preserve">Schermo interattivo ULTRA-HD 65”   
</t>
    </r>
    <r>
      <rPr>
        <sz val="10"/>
        <color theme="1"/>
        <rFont val="Arial"/>
        <family val="2"/>
      </rPr>
      <t>Risoluzione nativa 3840x2160 pixels. Diagonale pari a 65” in formato 16:9.Pannello di controllo frontale con bottoni di standby, volume, selezione input. 2 penne che si alloggiano direttamente sul monitor con riconoscimento automatico a loro sollevamento dall’alloggio (PEN TRAY integrato). Penne con ID integrato,  per differenziarne i colori in scrittura, Penne con CANCELLINO integrato che viene riconosciuto automaticamente. Il monitor deve essere a tecnologia ottica  in grado di riconoscere 8 punti di contatto (dito o penna) contemporaneamente. Sensore di presenza. Supporto PC-free e in modo nativo e integrato  dei software per: Lavagna elettronica condivisa,Creazioni lezioni interattive, produzione e gestione quiz interattivi, rete didattica, browser integrato, creazione applicazioni didattico-ludiche, Condivisione wireless schermo ospite  .Lo Schermo interattivo ed il software forniti devono essere utilizzabili per la certificazione AICA “CERT-LIM Interactive Teacher”.</t>
    </r>
  </si>
  <si>
    <r>
      <rPr>
        <b/>
        <sz val="10"/>
        <color theme="1"/>
        <rFont val="Arial"/>
        <family val="2"/>
      </rPr>
      <t xml:space="preserve">PC integrato Postazione utenti diversamente abili - </t>
    </r>
    <r>
      <rPr>
        <sz val="10"/>
        <color theme="1"/>
        <rFont val="Arial"/>
        <family val="2"/>
      </rPr>
      <t>MiniPC con supporto VESA e montaggio nella parte posteriore del monitor - processore Intel Dual Core Celeron, RAM 4 GB, hard disk 500gb WiFi 802.11 Dualband, LAN gigabit, bluetooth, Windows 10 64 bit</t>
    </r>
  </si>
  <si>
    <t>Monitor 21,5" per postazione utenti diversamente abili</t>
  </si>
  <si>
    <t>Adeguamenti edilizi - Adeguamenti impianto elettrico di laboratorio, cablaggio Access Point e attestazione fino ad armadio rack esistente di zona - rilascio dichiarazione di conformità ai sensi DM 37/2008 - 
Servizio interno al banco cattedra di carico e scarico acqua
Fornitura e installazione di porta di sicurezza con maniglione antipanico, eventuali adeguamenti murali inclusi</t>
  </si>
  <si>
    <r>
      <rPr>
        <b/>
        <sz val="10"/>
        <color theme="1"/>
        <rFont val="Arial"/>
        <family val="2"/>
      </rPr>
      <t xml:space="preserve">Cappa di aspirazione polveri e vapori mobile a cupola trasparente di 35 cm di diametro </t>
    </r>
    <r>
      <rPr>
        <sz val="10"/>
        <color theme="1"/>
        <rFont val="Arial"/>
        <family val="2"/>
      </rPr>
      <t>costruita secondo le normative afnor nf x15-211 cappe a filtrazione molecolare. Filtro hepa secondo en 1822, filtro carbone attivo con almeno 2,3 kg di carbone, pre-filtro per polveri grossolane classificazione G3 secondo EN779. Braccio aspirante ø 75 mm ,raggio di azione di 1 metro.</t>
    </r>
    <r>
      <rPr>
        <b/>
        <sz val="10"/>
        <color theme="1"/>
        <rFont val="Arial"/>
        <family val="2"/>
      </rPr>
      <t xml:space="preserve">
</t>
    </r>
  </si>
  <si>
    <t>LABORATORIO TECNOLOGICO DI MATEMATICA E SCIENZE</t>
  </si>
  <si>
    <r>
      <t xml:space="preserve">OBIETTIVI </t>
    </r>
    <r>
      <rPr>
        <sz val="14"/>
        <rFont val="Arial"/>
        <family val="2"/>
      </rPr>
      <t xml:space="preserve">
Dotare la Scuola di uno spazio laboratoriale tecnologico per lo studio delle materie matematico-scientifiche e implementare una piattaforma digitale per la gestione del libretto studente
</t>
    </r>
    <r>
      <rPr>
        <b/>
        <u/>
        <sz val="14"/>
        <color rgb="FFFF0000"/>
        <rFont val="Arial"/>
        <family val="2"/>
      </rPr>
      <t>LA SOLUZIONE È COMPOSTA DA:</t>
    </r>
    <r>
      <rPr>
        <sz val="14"/>
        <rFont val="Arial"/>
        <family val="2"/>
      </rPr>
      <t xml:space="preserve">
1) Arredi tecnici, costituiti dal banco cattedra docente autonomo di Fisica, un armadio ad ante scorrevoli in vetro per la conservazione degli apparati e le sedute per tutto il laboratorio
2) Apparecchiature tecnologiche, comprendenti le postazioni tecnologiche allievi con servizi elettrici, notebook, tablet PC, monitor interattivo, document camera, access point e postazione per studenti diversamente abili;
3) Software, costituito da piattaforma web oriented per la gestione del libretto studente; 
4) Strumentazione scientifica, comprendente dataloggers wifi e sensori fruibili in gruppi di lavoro, microscopio con telecamera, piastra riscaldante, kit didattici di chimica, energie alternative, robotica e pensiero computazionale e valigetta didattica per gli esperimenti dimostrativi di fisica  e cappa mobile di aspirazione. 
5) Adeguamenti edilizi, comprendenti l’impianto elettrico  dimensionato per il laboratorio, il cablaggio dell'access point e l'implementazione di una porta a doppia anta dotata di maniglione antipanico</t>
    </r>
  </si>
  <si>
    <r>
      <t xml:space="preserve">Postazione tecnologica tre posti per allievi </t>
    </r>
    <r>
      <rPr>
        <sz val="10"/>
        <color theme="1"/>
        <rFont val="Arial"/>
        <family val="2"/>
      </rPr>
      <t xml:space="preserve"> dim 180x75xh90 cm. Piano sp. 30 mm rivestito in laminato HPL spessore 0,8 mm, secondo DIN 52634, resistente all’abrasione e agli urti secondo DIN 53799, facile da pulire e da decontaminare.
Lavorazione frontale e posteriore arrotondata con raggio 4 mm. Struttura in tubolare di acciaio, verniciatura con trattamento antiacido, rivestimento con polveri epossidiche. Corredato di: Presa elettrica su fungo in nylon IP 55 con 4 prese Schuko. Chiusura con coperchio , protezione IP44.
La pannellatura sottopiano per copertura servizi impianti deve essere asportabile. Piedini antiacido con regolazione livellamento.
</t>
    </r>
  </si>
  <si>
    <r>
      <rPr>
        <b/>
        <sz val="10"/>
        <color theme="1"/>
        <rFont val="Arial"/>
        <family val="2"/>
      </rPr>
      <t>Document Camera 5 MPx</t>
    </r>
    <r>
      <rPr>
        <sz val="10"/>
        <color theme="1"/>
        <rFont val="Arial"/>
        <family val="2"/>
      </rPr>
      <t xml:space="preserve"> - zoom 80x e connettività video VGA e DVI-D. Funzionalità di manipolazione oggetti 3D</t>
    </r>
  </si>
  <si>
    <r>
      <rPr>
        <b/>
        <sz val="10"/>
        <color theme="1"/>
        <rFont val="Arial"/>
        <family val="2"/>
      </rPr>
      <t>Microscopio biologico trinoculare 1000x con telecamera 3 Mpx CCD</t>
    </r>
    <r>
      <rPr>
        <sz val="10"/>
        <color theme="1"/>
        <rFont val="Arial"/>
        <family val="2"/>
      </rPr>
      <t>, revolver portaobiettivi 4 posti, obiettivi 4x-10x-40x-100x, Illuminazione LED regolabile, batterie ricaricabili integrate. Set 100 vetrini preparati di biologia</t>
    </r>
  </si>
  <si>
    <r>
      <rPr>
        <b/>
        <sz val="10"/>
        <color theme="1"/>
        <rFont val="Arial"/>
        <family val="2"/>
      </rPr>
      <t xml:space="preserve">Datalogger usb-wifi- bluetooth </t>
    </r>
    <r>
      <rPr>
        <sz val="10"/>
        <color theme="1"/>
        <rFont val="Arial"/>
        <family val="2"/>
      </rPr>
      <t>con display grafico digitale, 4 sensori integrati (luminosità, suono, pressione dell'aria e umidità), 4 ingressi analogici, software multipiattaforma a corredo con interfaccia personalizzabile per l'utilizzo in scuole elementari, medie o superiori,  batteria al litio interna ricaricabile</t>
    </r>
  </si>
  <si>
    <r>
      <rPr>
        <b/>
        <sz val="10"/>
        <color theme="1"/>
        <rFont val="Arial"/>
        <family val="2"/>
      </rPr>
      <t>Sensory Pack</t>
    </r>
    <r>
      <rPr>
        <sz val="10"/>
        <color theme="1"/>
        <rFont val="Arial"/>
        <family val="2"/>
      </rPr>
      <t xml:space="preserve"> per lo studio di Fisica, Chimica e Biologia  (raccolta di 22 sensori di 9 diverse tipologie) e le esperienze didattiche in gruppi di lavoro, compatibili con i datalogger wifi del medesimo produttore</t>
    </r>
  </si>
  <si>
    <r>
      <rPr>
        <b/>
        <sz val="10"/>
        <color theme="1"/>
        <rFont val="Arial"/>
        <family val="2"/>
      </rPr>
      <t>Kit didattico per lo studio della Chimica</t>
    </r>
    <r>
      <rPr>
        <sz val="10"/>
        <color theme="1"/>
        <rFont val="Arial"/>
        <family val="2"/>
      </rPr>
      <t xml:space="preserve"> utilizzabile anche per le lezioni con LIM o schermi e tablet, corredato da testo scolastico digitale fruibili anche online in modalità interattiva e guida agli esperimenti dettagliata con immagini step-by-step</t>
    </r>
  </si>
  <si>
    <r>
      <t xml:space="preserve">Kit di Fisica generale Docente in valigetta, per la dimostrazione da cattedra degli esperimenti con </t>
    </r>
    <r>
      <rPr>
        <sz val="10"/>
        <color theme="1"/>
        <rFont val="Arial"/>
        <family val="2"/>
      </rPr>
      <t>oltre 74 esperienze riproducibili in Meccanica (Statica, idrostatica e dinamica), Termologia, Ottica ed Elettricità. Alimentatore ac/dc 12-5A incluso</t>
    </r>
  </si>
  <si>
    <r>
      <rPr>
        <b/>
        <sz val="10"/>
        <color theme="1"/>
        <rFont val="Arial"/>
        <family val="2"/>
      </rPr>
      <t>Kit Costruzione robot con  piu di 850 pezzi</t>
    </r>
    <r>
      <rPr>
        <sz val="10"/>
        <color theme="1"/>
        <rFont val="Arial"/>
        <family val="2"/>
      </rPr>
      <t xml:space="preserve"> , inclusi N°4 motori, N°7 Sensori,1 unità programmabile con la possibilità di connettere contemporanemente dodici dispositivi tra sensori e motori,N°1 Joystik,N°1 batteria,box contenitore</t>
    </r>
  </si>
  <si>
    <t>Tipologia Fornitura</t>
  </si>
  <si>
    <t xml:space="preserve">Materiale di arredo correlato alla nuova metodologia didattica e/o all'infrastruttura di rete
</t>
  </si>
  <si>
    <t xml:space="preserve">PC laptop (NOTEBOOK)
</t>
  </si>
  <si>
    <t xml:space="preserve">Dispositivi ibridi PC/tablet
</t>
  </si>
  <si>
    <t xml:space="preserve">Altri dispositivi di fruizione collettiva
</t>
  </si>
  <si>
    <t xml:space="preserve">Carrello e box mobile per ricarica, alloggiamento, sincronizzazione notebook e tablet (anche wireless)
</t>
  </si>
  <si>
    <t xml:space="preserve">Strumenti di misura e di osservazione
</t>
  </si>
  <si>
    <t>Automi programmabili semoventi assemblabili o preassemblati wireless</t>
  </si>
  <si>
    <t xml:space="preserve">Schermi interattivi e non
</t>
  </si>
  <si>
    <t>Access point per esterni, hotspot per offrire informazioni utili in collegamento wireless</t>
  </si>
  <si>
    <t>PC desktop (PC FISSO)</t>
  </si>
  <si>
    <t>Ausili hardware per l'utilizzo dei dispositivi tecnologici da parte di utenti con disabilità</t>
  </si>
  <si>
    <t>Altri dispositivi input/output (hardware)</t>
  </si>
  <si>
    <t>Altri Software per i sistemi di gestione degli ambienti di apprendimento e della comunicazione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</si>
</sst>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43" formatCode="_-* #,##0.00_-;\-* #,##0.00_-;_-* &quot;-&quot;??_-;_-@_-"/>
    <numFmt numFmtId="164" formatCode="&quot;€&quot;\ #,##0.00"/>
  </numFmts>
  <fonts count="29" x14ac:knownFonts="1">
    <font>
      <sz val="11"/>
      <color theme="1"/>
      <name val="Calibri"/>
      <family val="2"/>
      <scheme val="minor"/>
    </font>
    <font>
      <sz val="11"/>
      <color theme="1"/>
      <name val="Calibri"/>
      <family val="2"/>
      <scheme val="minor"/>
    </font>
    <font>
      <u/>
      <sz val="11"/>
      <color theme="10"/>
      <name val="Calibri"/>
      <family val="2"/>
      <scheme val="minor"/>
    </font>
    <font>
      <b/>
      <u/>
      <sz val="20"/>
      <color theme="10"/>
      <name val="Calibri"/>
      <family val="2"/>
      <scheme val="minor"/>
    </font>
    <font>
      <b/>
      <sz val="20"/>
      <color rgb="FFFF0000"/>
      <name val="Times New Roman"/>
      <family val="1"/>
    </font>
    <font>
      <b/>
      <sz val="24"/>
      <color rgb="FFFF0000"/>
      <name val="Calibri"/>
      <family val="2"/>
      <scheme val="minor"/>
    </font>
    <font>
      <sz val="11"/>
      <color theme="1"/>
      <name val="Arial"/>
      <family val="2"/>
    </font>
    <font>
      <b/>
      <u/>
      <sz val="12"/>
      <color rgb="FF0070C0"/>
      <name val="Arial"/>
      <family val="2"/>
    </font>
    <font>
      <b/>
      <u/>
      <sz val="11"/>
      <color theme="1"/>
      <name val="Arial"/>
      <family val="2"/>
    </font>
    <font>
      <b/>
      <sz val="11"/>
      <color theme="1"/>
      <name val="Arial"/>
      <family val="2"/>
    </font>
    <font>
      <b/>
      <u/>
      <sz val="14"/>
      <color rgb="FFFF0000"/>
      <name val="Arial"/>
      <family val="2"/>
    </font>
    <font>
      <sz val="14"/>
      <name val="Arial"/>
      <family val="2"/>
    </font>
    <font>
      <sz val="12"/>
      <color theme="1"/>
      <name val="Times New Roman"/>
      <family val="1"/>
    </font>
    <font>
      <b/>
      <sz val="16"/>
      <color rgb="FFFF0000"/>
      <name val="Times New Roman"/>
      <family val="1"/>
    </font>
    <font>
      <sz val="11"/>
      <color rgb="FF000000"/>
      <name val="Arial"/>
      <family val="2"/>
    </font>
    <font>
      <sz val="10"/>
      <color rgb="FF000000"/>
      <name val="Verdana"/>
      <family val="2"/>
    </font>
    <font>
      <b/>
      <sz val="10"/>
      <name val="Arial"/>
      <family val="2"/>
    </font>
    <font>
      <b/>
      <sz val="8"/>
      <name val="Arial"/>
      <family val="2"/>
    </font>
    <font>
      <b/>
      <sz val="11"/>
      <name val="Arial"/>
      <family val="2"/>
    </font>
    <font>
      <sz val="10"/>
      <name val="Arial"/>
      <family val="2"/>
    </font>
    <font>
      <b/>
      <sz val="18"/>
      <color rgb="FFFF0000"/>
      <name val="Arial"/>
      <family val="2"/>
    </font>
    <font>
      <b/>
      <sz val="12"/>
      <color theme="1"/>
      <name val="Arial"/>
      <family val="2"/>
    </font>
    <font>
      <sz val="10"/>
      <color theme="1"/>
      <name val="Calibri"/>
      <family val="2"/>
      <scheme val="minor"/>
    </font>
    <font>
      <b/>
      <sz val="12"/>
      <color rgb="FFFF0000"/>
      <name val="Arial"/>
      <family val="2"/>
    </font>
    <font>
      <b/>
      <sz val="8"/>
      <color theme="1"/>
      <name val="Arial"/>
      <family val="2"/>
    </font>
    <font>
      <b/>
      <sz val="10"/>
      <color theme="1"/>
      <name val="Arial"/>
      <family val="2"/>
    </font>
    <font>
      <sz val="10"/>
      <color theme="1"/>
      <name val="Arial"/>
      <family val="2"/>
    </font>
    <font>
      <b/>
      <u/>
      <sz val="18"/>
      <color theme="10"/>
      <name val="Calibri"/>
      <family val="2"/>
      <scheme val="minor"/>
    </font>
    <font>
      <b/>
      <sz val="9"/>
      <color theme="1"/>
      <name val="Arial"/>
      <family val="2"/>
    </font>
  </fonts>
  <fills count="7">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rgb="FFDAEEF3"/>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72">
    <xf numFmtId="0" fontId="0" fillId="0" borderId="0" xfId="0"/>
    <xf numFmtId="0" fontId="3" fillId="0" borderId="0" xfId="4"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left" vertical="center" wrapText="1"/>
    </xf>
    <xf numFmtId="0" fontId="12" fillId="0" borderId="0" xfId="0" applyFont="1" applyAlignment="1">
      <alignment vertical="center"/>
    </xf>
    <xf numFmtId="0" fontId="13" fillId="0" borderId="0" xfId="0" applyFont="1" applyAlignment="1">
      <alignment horizontal="center" vertical="center"/>
    </xf>
    <xf numFmtId="0" fontId="6"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horizontal="left" vertical="center" indent="1"/>
    </xf>
    <xf numFmtId="0" fontId="15" fillId="0" borderId="0" xfId="0" applyFont="1" applyAlignment="1">
      <alignment horizontal="left" vertical="center" indent="1"/>
    </xf>
    <xf numFmtId="0" fontId="15" fillId="0" borderId="0" xfId="0" applyFont="1" applyAlignment="1">
      <alignment horizontal="left" vertical="center" indent="2"/>
    </xf>
    <xf numFmtId="0" fontId="16" fillId="2" borderId="1" xfId="0" applyFont="1" applyFill="1" applyBorder="1" applyAlignment="1">
      <alignment vertical="center" wrapText="1"/>
    </xf>
    <xf numFmtId="0" fontId="17" fillId="2" borderId="1" xfId="0" applyFont="1" applyFill="1" applyBorder="1" applyAlignment="1">
      <alignment vertical="center" wrapText="1"/>
    </xf>
    <xf numFmtId="0" fontId="16" fillId="2" borderId="1" xfId="0" applyFont="1" applyFill="1" applyBorder="1" applyAlignment="1">
      <alignment horizontal="right" vertical="center" wrapText="1"/>
    </xf>
    <xf numFmtId="44" fontId="18" fillId="3" borderId="1" xfId="0" applyNumberFormat="1" applyFont="1" applyFill="1" applyBorder="1" applyAlignment="1">
      <alignment vertical="center" wrapText="1"/>
    </xf>
    <xf numFmtId="0" fontId="18" fillId="3" borderId="1" xfId="0" applyFont="1" applyFill="1" applyBorder="1" applyAlignment="1">
      <alignment vertical="center" wrapText="1"/>
    </xf>
    <xf numFmtId="10" fontId="19" fillId="3" borderId="1" xfId="3" applyNumberFormat="1" applyFont="1" applyFill="1" applyBorder="1" applyAlignment="1">
      <alignment horizontal="center" vertical="center" wrapText="1"/>
    </xf>
    <xf numFmtId="164" fontId="19" fillId="3" borderId="1" xfId="0" applyNumberFormat="1" applyFont="1" applyFill="1" applyBorder="1" applyAlignment="1">
      <alignment horizontal="right" vertical="center" wrapText="1"/>
    </xf>
    <xf numFmtId="0" fontId="19" fillId="3" borderId="1" xfId="0" applyFont="1" applyFill="1" applyBorder="1" applyAlignment="1">
      <alignment vertical="center" wrapText="1"/>
    </xf>
    <xf numFmtId="10" fontId="19" fillId="3" borderId="1" xfId="0" applyNumberFormat="1" applyFont="1" applyFill="1" applyBorder="1" applyAlignment="1">
      <alignment horizontal="center" vertical="center" wrapText="1"/>
    </xf>
    <xf numFmtId="0" fontId="16" fillId="4" borderId="1" xfId="0" applyFont="1" applyFill="1" applyBorder="1" applyAlignment="1">
      <alignment vertical="center" wrapText="1"/>
    </xf>
    <xf numFmtId="10" fontId="16" fillId="4" borderId="1" xfId="0" applyNumberFormat="1" applyFont="1" applyFill="1" applyBorder="1" applyAlignment="1">
      <alignment horizontal="center" vertical="center" wrapText="1"/>
    </xf>
    <xf numFmtId="164" fontId="16" fillId="4" borderId="1" xfId="0" applyNumberFormat="1" applyFont="1" applyFill="1" applyBorder="1" applyAlignment="1">
      <alignment horizontal="right" vertical="center" wrapText="1"/>
    </xf>
    <xf numFmtId="0" fontId="22" fillId="0" borderId="0" xfId="0" applyFont="1"/>
    <xf numFmtId="0" fontId="24" fillId="2" borderId="1" xfId="0" applyFont="1" applyFill="1" applyBorder="1" applyAlignment="1">
      <alignment horizontal="left" vertical="center" wrapText="1"/>
    </xf>
    <xf numFmtId="0" fontId="24" fillId="2" borderId="1" xfId="0" applyFont="1" applyFill="1" applyBorder="1" applyAlignment="1">
      <alignment horizontal="right" vertical="center" wrapText="1"/>
    </xf>
    <xf numFmtId="0" fontId="25" fillId="0" borderId="1" xfId="0" applyFont="1" applyFill="1" applyBorder="1" applyAlignment="1">
      <alignment vertical="center" wrapText="1"/>
    </xf>
    <xf numFmtId="0" fontId="25" fillId="0" borderId="1" xfId="0" applyFont="1" applyFill="1" applyBorder="1" applyAlignment="1">
      <alignment horizontal="right" vertical="center" wrapText="1"/>
    </xf>
    <xf numFmtId="164" fontId="25" fillId="0" borderId="1" xfId="1" applyNumberFormat="1" applyFont="1" applyFill="1" applyBorder="1" applyAlignment="1">
      <alignment horizontal="right" vertical="center" wrapText="1"/>
    </xf>
    <xf numFmtId="0" fontId="26" fillId="0" borderId="1" xfId="0" applyFont="1" applyFill="1" applyBorder="1" applyAlignment="1">
      <alignment vertical="center" wrapText="1"/>
    </xf>
    <xf numFmtId="0" fontId="25" fillId="2" borderId="1" xfId="0" applyFont="1" applyFill="1" applyBorder="1" applyAlignment="1">
      <alignment horizontal="right" vertical="center" wrapText="1"/>
    </xf>
    <xf numFmtId="164" fontId="25" fillId="2" borderId="1" xfId="1" applyNumberFormat="1" applyFont="1" applyFill="1" applyBorder="1" applyAlignment="1">
      <alignment horizontal="right" vertical="center" wrapText="1"/>
    </xf>
    <xf numFmtId="0" fontId="25" fillId="0" borderId="0" xfId="0" applyFont="1" applyFill="1" applyBorder="1" applyAlignment="1">
      <alignment vertical="center" wrapText="1"/>
    </xf>
    <xf numFmtId="164" fontId="25" fillId="0" borderId="3" xfId="1" applyNumberFormat="1" applyFont="1" applyFill="1" applyBorder="1" applyAlignment="1">
      <alignment horizontal="right" vertical="center" wrapText="1"/>
    </xf>
    <xf numFmtId="0" fontId="6" fillId="0" borderId="0" xfId="0" applyFont="1"/>
    <xf numFmtId="0" fontId="6" fillId="0" borderId="0" xfId="0" applyFont="1" applyAlignment="1">
      <alignment horizontal="center"/>
    </xf>
    <xf numFmtId="44" fontId="6" fillId="0" borderId="0" xfId="0" applyNumberFormat="1" applyFont="1"/>
    <xf numFmtId="0" fontId="0" fillId="0" borderId="0" xfId="0" applyAlignment="1">
      <alignment horizontal="center"/>
    </xf>
    <xf numFmtId="0" fontId="25" fillId="0" borderId="0" xfId="0" applyFont="1" applyFill="1" applyBorder="1" applyAlignment="1">
      <alignment horizontal="right" vertical="center" wrapText="1"/>
    </xf>
    <xf numFmtId="164" fontId="25" fillId="0" borderId="0" xfId="1" applyNumberFormat="1" applyFont="1" applyFill="1" applyBorder="1" applyAlignment="1">
      <alignment horizontal="right" vertical="center" wrapText="1"/>
    </xf>
    <xf numFmtId="164" fontId="25" fillId="0" borderId="4" xfId="1" applyNumberFormat="1" applyFont="1" applyFill="1" applyBorder="1" applyAlignment="1">
      <alignment horizontal="right" vertical="center" wrapText="1"/>
    </xf>
    <xf numFmtId="44" fontId="22" fillId="0" borderId="0" xfId="2" applyFont="1"/>
    <xf numFmtId="44" fontId="22" fillId="0" borderId="0" xfId="0" applyNumberFormat="1" applyFont="1"/>
    <xf numFmtId="44" fontId="22" fillId="0" borderId="0" xfId="2" applyNumberFormat="1" applyFont="1"/>
    <xf numFmtId="0" fontId="0" fillId="0" borderId="0" xfId="0" applyFill="1" applyBorder="1"/>
    <xf numFmtId="0" fontId="27" fillId="0" borderId="0" xfId="4" applyFont="1" applyAlignment="1">
      <alignment horizontal="center" vertical="center"/>
    </xf>
    <xf numFmtId="164" fontId="0" fillId="0" borderId="0" xfId="0" applyNumberFormat="1"/>
    <xf numFmtId="0" fontId="28" fillId="6" borderId="1" xfId="0" applyFont="1" applyFill="1" applyBorder="1" applyAlignment="1">
      <alignment vertical="center" wrapText="1"/>
    </xf>
    <xf numFmtId="0" fontId="0" fillId="0" borderId="1" xfId="0" applyBorder="1"/>
    <xf numFmtId="0" fontId="25" fillId="0" borderId="5" xfId="0" applyFont="1" applyFill="1" applyBorder="1" applyAlignment="1">
      <alignment vertical="center" wrapText="1"/>
    </xf>
    <xf numFmtId="0" fontId="25" fillId="0" borderId="5" xfId="0" applyFont="1" applyFill="1" applyBorder="1" applyAlignment="1">
      <alignment horizontal="right" vertical="center" wrapText="1"/>
    </xf>
    <xf numFmtId="164" fontId="25" fillId="0" borderId="5" xfId="1" applyNumberFormat="1" applyFont="1" applyFill="1" applyBorder="1" applyAlignment="1">
      <alignment horizontal="right" vertical="center" wrapText="1"/>
    </xf>
    <xf numFmtId="0" fontId="25" fillId="0" borderId="6" xfId="0" applyFont="1" applyFill="1" applyBorder="1" applyAlignment="1">
      <alignment vertical="center" wrapText="1"/>
    </xf>
    <xf numFmtId="0" fontId="26" fillId="0" borderId="1" xfId="0" applyFont="1" applyBorder="1" applyAlignment="1">
      <alignment wrapText="1"/>
    </xf>
    <xf numFmtId="0" fontId="26" fillId="0" borderId="1" xfId="0" applyFont="1" applyBorder="1" applyAlignment="1">
      <alignment vertical="center" wrapText="1"/>
    </xf>
    <xf numFmtId="0" fontId="0" fillId="6" borderId="1" xfId="0" applyFill="1" applyBorder="1"/>
    <xf numFmtId="0" fontId="23" fillId="2" borderId="1" xfId="0" applyFont="1" applyFill="1" applyBorder="1" applyAlignment="1">
      <alignment horizontal="center" vertical="center" wrapText="1"/>
    </xf>
    <xf numFmtId="0" fontId="25" fillId="6" borderId="2" xfId="0" applyFont="1" applyFill="1" applyBorder="1" applyAlignment="1">
      <alignment horizontal="left" vertical="center" wrapText="1"/>
    </xf>
    <xf numFmtId="0" fontId="25" fillId="6" borderId="3"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1" fillId="5" borderId="1" xfId="0" applyFont="1" applyFill="1" applyBorder="1" applyAlignment="1">
      <alignment horizontal="center" vertical="center" wrapText="1"/>
    </xf>
    <xf numFmtId="0" fontId="20" fillId="0" borderId="7" xfId="0" applyFont="1" applyBorder="1" applyAlignment="1">
      <alignment horizontal="center" vertical="center" wrapText="1"/>
    </xf>
    <xf numFmtId="0" fontId="0" fillId="0" borderId="0" xfId="0" applyAlignment="1">
      <alignment horizontal="center"/>
    </xf>
    <xf numFmtId="0" fontId="23" fillId="2" borderId="0" xfId="0" applyFont="1" applyFill="1" applyBorder="1" applyAlignment="1">
      <alignment horizontal="center" vertical="center" wrapText="1"/>
    </xf>
    <xf numFmtId="0" fontId="23" fillId="2" borderId="4" xfId="0" applyFont="1" applyFill="1" applyBorder="1" applyAlignment="1">
      <alignment horizontal="center" vertical="center" wrapText="1"/>
    </xf>
  </cellXfs>
  <cellStyles count="5">
    <cellStyle name="Collegamento ipertestuale" xfId="4" builtinId="8"/>
    <cellStyle name="Migliaia" xfId="1" builtinId="3"/>
    <cellStyle name="Normale" xfId="0" builtinId="0"/>
    <cellStyle name="Percentuale" xfId="3" builtinId="5"/>
    <cellStyle name="Valuta" xfId="2"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85724</xdr:colOff>
      <xdr:row>0</xdr:row>
      <xdr:rowOff>57150</xdr:rowOff>
    </xdr:from>
    <xdr:to>
      <xdr:col>1</xdr:col>
      <xdr:colOff>7285724</xdr:colOff>
      <xdr:row>0</xdr:row>
      <xdr:rowOff>741150</xdr:rowOff>
    </xdr:to>
    <xdr:pic>
      <xdr:nvPicPr>
        <xdr:cNvPr id="2" name="Immagin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4" y="57150"/>
          <a:ext cx="7200000" cy="684000"/>
        </a:xfrm>
        <a:prstGeom prst="rect">
          <a:avLst/>
        </a:prstGeom>
      </xdr:spPr>
    </xdr:pic>
    <xdr:clientData fLocksWithSheet="0"/>
  </xdr:twoCellAnchor>
  <xdr:twoCellAnchor editAs="oneCell">
    <xdr:from>
      <xdr:col>1</xdr:col>
      <xdr:colOff>0</xdr:colOff>
      <xdr:row>2</xdr:row>
      <xdr:rowOff>1</xdr:rowOff>
    </xdr:from>
    <xdr:to>
      <xdr:col>1</xdr:col>
      <xdr:colOff>7560000</xdr:colOff>
      <xdr:row>2</xdr:row>
      <xdr:rowOff>4544004</xdr:rowOff>
    </xdr:to>
    <xdr:pic>
      <xdr:nvPicPr>
        <xdr:cNvPr id="3" name="Immagin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1419226"/>
          <a:ext cx="7560000" cy="4544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76199</xdr:colOff>
      <xdr:row>0</xdr:row>
      <xdr:rowOff>57153</xdr:rowOff>
    </xdr:from>
    <xdr:to>
      <xdr:col>3</xdr:col>
      <xdr:colOff>542024</xdr:colOff>
      <xdr:row>0</xdr:row>
      <xdr:rowOff>741153</xdr:rowOff>
    </xdr:to>
    <xdr:pic>
      <xdr:nvPicPr>
        <xdr:cNvPr id="3" name="Immagine 2"/>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799" y="57153"/>
          <a:ext cx="7200000" cy="684000"/>
        </a:xfrm>
        <a:prstGeom prst="rect">
          <a:avLst/>
        </a:prstGeom>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114299</xdr:colOff>
      <xdr:row>0</xdr:row>
      <xdr:rowOff>0</xdr:rowOff>
    </xdr:from>
    <xdr:to>
      <xdr:col>3</xdr:col>
      <xdr:colOff>446774</xdr:colOff>
      <xdr:row>0</xdr:row>
      <xdr:rowOff>684000</xdr:rowOff>
    </xdr:to>
    <xdr:pic>
      <xdr:nvPicPr>
        <xdr:cNvPr id="2" name="Immagin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299" y="0"/>
          <a:ext cx="7200000" cy="684000"/>
        </a:xfrm>
        <a:prstGeom prst="rect">
          <a:avLst/>
        </a:prstGeom>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Scuole\Capitolati\PON%20FESR%202016\Calabria%20FSC\Calabria%20FSC-Aula%20di%20autoapprendimento%20linguistico-%20INTERNO%20SI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etto"/>
      <sheetName val="Moduli"/>
      <sheetName val="Spese Generali"/>
      <sheetName val="Criteri come da avviso"/>
    </sheetNames>
    <sheetDataSet>
      <sheetData sheetId="0"/>
      <sheetData sheetId="1">
        <row r="39">
          <cell r="F39" t="str">
            <v>Costo Previsto</v>
          </cell>
        </row>
      </sheetData>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7"/>
  <sheetViews>
    <sheetView tabSelected="1" workbookViewId="0"/>
  </sheetViews>
  <sheetFormatPr defaultRowHeight="15" x14ac:dyDescent="0.25"/>
  <cols>
    <col min="2" max="2" width="113.5703125" customWidth="1"/>
  </cols>
  <sheetData>
    <row r="1" spans="2:2" ht="60.75" customHeight="1" x14ac:dyDescent="0.4">
      <c r="B1" s="1"/>
    </row>
    <row r="2" spans="2:2" ht="51" x14ac:dyDescent="0.25">
      <c r="B2" s="2" t="s">
        <v>54</v>
      </c>
    </row>
    <row r="3" spans="2:2" ht="360" customHeight="1" x14ac:dyDescent="0.5">
      <c r="B3" s="3"/>
    </row>
    <row r="4" spans="2:2" x14ac:dyDescent="0.25">
      <c r="B4" s="7" t="s">
        <v>0</v>
      </c>
    </row>
    <row r="5" spans="2:2" ht="342" x14ac:dyDescent="0.25">
      <c r="B5" s="8" t="s">
        <v>55</v>
      </c>
    </row>
    <row r="6" spans="2:2" x14ac:dyDescent="0.25">
      <c r="B6" s="7"/>
    </row>
    <row r="7" spans="2:2" ht="23.25" x14ac:dyDescent="0.25">
      <c r="B7" s="50" t="s">
        <v>39</v>
      </c>
    </row>
    <row r="8" spans="2:2" ht="23.25" x14ac:dyDescent="0.25">
      <c r="B8" s="50" t="s">
        <v>40</v>
      </c>
    </row>
    <row r="9" spans="2:2" ht="15.75" x14ac:dyDescent="0.25">
      <c r="B9" s="5"/>
    </row>
    <row r="10" spans="2:2" x14ac:dyDescent="0.25">
      <c r="B10" s="4"/>
    </row>
    <row r="11" spans="2:2" x14ac:dyDescent="0.25">
      <c r="B11" s="4"/>
    </row>
    <row r="12" spans="2:2" x14ac:dyDescent="0.25">
      <c r="B12" s="4"/>
    </row>
    <row r="13" spans="2:2" x14ac:dyDescent="0.25">
      <c r="B13" s="4"/>
    </row>
    <row r="14" spans="2:2" ht="15.75" x14ac:dyDescent="0.25">
      <c r="B14" s="5"/>
    </row>
    <row r="15" spans="2:2" x14ac:dyDescent="0.25">
      <c r="B15" s="4"/>
    </row>
    <row r="16" spans="2:2" x14ac:dyDescent="0.25">
      <c r="B16" s="4"/>
    </row>
    <row r="17" spans="2:2" x14ac:dyDescent="0.25">
      <c r="B17" s="4"/>
    </row>
    <row r="18" spans="2:2" x14ac:dyDescent="0.25">
      <c r="B18" s="4"/>
    </row>
    <row r="19" spans="2:2" ht="15.75" x14ac:dyDescent="0.25">
      <c r="B19" s="5"/>
    </row>
    <row r="20" spans="2:2" x14ac:dyDescent="0.25">
      <c r="B20" s="4"/>
    </row>
    <row r="21" spans="2:2" x14ac:dyDescent="0.25">
      <c r="B21" s="4"/>
    </row>
    <row r="22" spans="2:2" x14ac:dyDescent="0.25">
      <c r="B22" s="4"/>
    </row>
    <row r="23" spans="2:2" x14ac:dyDescent="0.25">
      <c r="B23" s="4"/>
    </row>
    <row r="24" spans="2:2" x14ac:dyDescent="0.25">
      <c r="B24" s="4"/>
    </row>
    <row r="25" spans="2:2" x14ac:dyDescent="0.25">
      <c r="B25" s="4"/>
    </row>
    <row r="26" spans="2:2" ht="15.75" x14ac:dyDescent="0.25">
      <c r="B26" s="5"/>
    </row>
    <row r="27" spans="2:2" x14ac:dyDescent="0.25">
      <c r="B27" s="4"/>
    </row>
    <row r="28" spans="2:2" x14ac:dyDescent="0.25">
      <c r="B28" s="4"/>
    </row>
    <row r="29" spans="2:2" x14ac:dyDescent="0.25">
      <c r="B29" s="6"/>
    </row>
    <row r="30" spans="2:2" x14ac:dyDescent="0.25">
      <c r="B30" s="4"/>
    </row>
    <row r="31" spans="2:2" x14ac:dyDescent="0.25">
      <c r="B31" s="4"/>
    </row>
    <row r="32" spans="2:2" x14ac:dyDescent="0.25">
      <c r="B32" s="4"/>
    </row>
    <row r="33" spans="2:2" x14ac:dyDescent="0.25">
      <c r="B33" s="4"/>
    </row>
    <row r="34" spans="2:2" x14ac:dyDescent="0.25">
      <c r="B34" s="7"/>
    </row>
    <row r="35" spans="2:2" ht="15.75" x14ac:dyDescent="0.25">
      <c r="B35" s="5"/>
    </row>
    <row r="36" spans="2:2" x14ac:dyDescent="0.25">
      <c r="B36" s="4"/>
    </row>
    <row r="37" spans="2:2" x14ac:dyDescent="0.25">
      <c r="B37" s="6"/>
    </row>
    <row r="38" spans="2:2" x14ac:dyDescent="0.25">
      <c r="B38" s="4"/>
    </row>
    <row r="39" spans="2:2" x14ac:dyDescent="0.25">
      <c r="B39" s="4"/>
    </row>
    <row r="40" spans="2:2" x14ac:dyDescent="0.25">
      <c r="B40" s="4"/>
    </row>
    <row r="41" spans="2:2" x14ac:dyDescent="0.25">
      <c r="B41" s="4"/>
    </row>
    <row r="42" spans="2:2" ht="15.75" x14ac:dyDescent="0.25">
      <c r="B42" s="9"/>
    </row>
    <row r="43" spans="2:2" ht="15.75" x14ac:dyDescent="0.25">
      <c r="B43" s="5"/>
    </row>
    <row r="44" spans="2:2" x14ac:dyDescent="0.25">
      <c r="B44" s="4"/>
    </row>
    <row r="45" spans="2:2" x14ac:dyDescent="0.25">
      <c r="B45" s="6"/>
    </row>
    <row r="46" spans="2:2" x14ac:dyDescent="0.25">
      <c r="B46" s="4"/>
    </row>
    <row r="47" spans="2:2" x14ac:dyDescent="0.25">
      <c r="B47" s="4"/>
    </row>
    <row r="48" spans="2:2" x14ac:dyDescent="0.25">
      <c r="B48" s="6"/>
    </row>
    <row r="49" spans="2:2" x14ac:dyDescent="0.25">
      <c r="B49" s="4"/>
    </row>
    <row r="50" spans="2:2" x14ac:dyDescent="0.25">
      <c r="B50" s="4"/>
    </row>
    <row r="51" spans="2:2" x14ac:dyDescent="0.25">
      <c r="B51" s="4"/>
    </row>
    <row r="52" spans="2:2" x14ac:dyDescent="0.25">
      <c r="B52" s="4"/>
    </row>
    <row r="53" spans="2:2" ht="20.25" x14ac:dyDescent="0.25">
      <c r="B53" s="10"/>
    </row>
    <row r="54" spans="2:2" ht="15.75" x14ac:dyDescent="0.25">
      <c r="B54" s="5"/>
    </row>
    <row r="55" spans="2:2" x14ac:dyDescent="0.25">
      <c r="B55" s="11"/>
    </row>
    <row r="56" spans="2:2" x14ac:dyDescent="0.25">
      <c r="B56" s="11"/>
    </row>
    <row r="57" spans="2:2" x14ac:dyDescent="0.25">
      <c r="B57" s="12"/>
    </row>
    <row r="58" spans="2:2" x14ac:dyDescent="0.25">
      <c r="B58" s="13"/>
    </row>
    <row r="59" spans="2:2" x14ac:dyDescent="0.25">
      <c r="B59" s="14"/>
    </row>
    <row r="60" spans="2:2" x14ac:dyDescent="0.25">
      <c r="B60" s="14"/>
    </row>
    <row r="61" spans="2:2" x14ac:dyDescent="0.25">
      <c r="B61" s="14"/>
    </row>
    <row r="62" spans="2:2" x14ac:dyDescent="0.25">
      <c r="B62" s="14"/>
    </row>
    <row r="63" spans="2:2" x14ac:dyDescent="0.25">
      <c r="B63" s="15"/>
    </row>
    <row r="64" spans="2:2" x14ac:dyDescent="0.25">
      <c r="B64" s="15"/>
    </row>
    <row r="65" spans="2:2" x14ac:dyDescent="0.25">
      <c r="B65" s="15"/>
    </row>
    <row r="66" spans="2:2" x14ac:dyDescent="0.25">
      <c r="B66" s="14"/>
    </row>
    <row r="67" spans="2:2" x14ac:dyDescent="0.25">
      <c r="B67" s="14"/>
    </row>
  </sheetData>
  <hyperlinks>
    <hyperlink ref="B7" location="Moduli!A1" display="Click qui per la Matrice Acquisti"/>
    <hyperlink ref="B8" location="'Spese Generali'!A1" display="Click qui per il riepilogo delle Spese Generali"/>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2"/>
  <sheetViews>
    <sheetView workbookViewId="0"/>
  </sheetViews>
  <sheetFormatPr defaultRowHeight="15" x14ac:dyDescent="0.25"/>
  <cols>
    <col min="2" max="2" width="22.7109375" customWidth="1"/>
    <col min="3" max="3" width="78.28515625" customWidth="1"/>
    <col min="4" max="4" width="8.28515625" customWidth="1"/>
    <col min="5" max="5" width="12" bestFit="1" customWidth="1"/>
    <col min="6" max="6" width="11.140625" bestFit="1" customWidth="1"/>
    <col min="7" max="7" width="10.5703125" bestFit="1" customWidth="1"/>
  </cols>
  <sheetData>
    <row r="1" spans="2:9" ht="62.25" customHeight="1" x14ac:dyDescent="0.25">
      <c r="B1" s="69"/>
      <c r="C1" s="69"/>
      <c r="D1" s="69"/>
      <c r="E1" s="69"/>
      <c r="F1" s="69"/>
    </row>
    <row r="2" spans="2:9" ht="49.5" customHeight="1" x14ac:dyDescent="0.25">
      <c r="B2" s="68" t="s">
        <v>54</v>
      </c>
      <c r="C2" s="68"/>
      <c r="D2" s="68"/>
      <c r="E2" s="68"/>
      <c r="F2" s="68"/>
    </row>
    <row r="3" spans="2:9" ht="15.75" customHeight="1" x14ac:dyDescent="0.25">
      <c r="B3" s="67" t="s">
        <v>17</v>
      </c>
      <c r="C3" s="67"/>
      <c r="D3" s="67"/>
      <c r="E3" s="67"/>
      <c r="F3" s="67"/>
    </row>
    <row r="4" spans="2:9" ht="15.75" x14ac:dyDescent="0.25">
      <c r="B4" s="61" t="s">
        <v>18</v>
      </c>
      <c r="C4" s="61"/>
      <c r="D4" s="61"/>
      <c r="E4" s="61"/>
      <c r="F4" s="61"/>
    </row>
    <row r="5" spans="2:9" ht="22.5" x14ac:dyDescent="0.25">
      <c r="B5" s="52" t="s">
        <v>64</v>
      </c>
      <c r="C5" s="29" t="s">
        <v>19</v>
      </c>
      <c r="D5" s="30" t="s">
        <v>20</v>
      </c>
      <c r="E5" s="30" t="s">
        <v>21</v>
      </c>
      <c r="F5" s="30" t="s">
        <v>22</v>
      </c>
    </row>
    <row r="6" spans="2:9" ht="64.5" x14ac:dyDescent="0.25">
      <c r="B6" s="58" t="s">
        <v>65</v>
      </c>
      <c r="C6" s="34" t="s">
        <v>41</v>
      </c>
      <c r="D6" s="32">
        <v>1</v>
      </c>
      <c r="E6" s="33">
        <v>1800</v>
      </c>
      <c r="F6" s="33">
        <f t="shared" ref="F6:F9" si="0">(D6*E6)</f>
        <v>1800</v>
      </c>
    </row>
    <row r="7" spans="2:9" ht="64.5" x14ac:dyDescent="0.25">
      <c r="B7" s="58" t="s">
        <v>65</v>
      </c>
      <c r="C7" s="31" t="s">
        <v>42</v>
      </c>
      <c r="D7" s="32">
        <v>18</v>
      </c>
      <c r="E7" s="33">
        <v>74</v>
      </c>
      <c r="F7" s="33">
        <f t="shared" si="0"/>
        <v>1332</v>
      </c>
    </row>
    <row r="8" spans="2:9" ht="64.5" x14ac:dyDescent="0.25">
      <c r="B8" s="58" t="s">
        <v>65</v>
      </c>
      <c r="C8" s="34" t="s">
        <v>23</v>
      </c>
      <c r="D8" s="32">
        <v>1</v>
      </c>
      <c r="E8" s="33">
        <v>110</v>
      </c>
      <c r="F8" s="33">
        <f t="shared" si="0"/>
        <v>110</v>
      </c>
    </row>
    <row r="9" spans="2:9" ht="64.5" x14ac:dyDescent="0.25">
      <c r="B9" s="58" t="s">
        <v>65</v>
      </c>
      <c r="C9" s="34" t="s">
        <v>43</v>
      </c>
      <c r="D9" s="32">
        <v>1</v>
      </c>
      <c r="E9" s="33">
        <v>510</v>
      </c>
      <c r="F9" s="33">
        <f t="shared" si="0"/>
        <v>510</v>
      </c>
    </row>
    <row r="10" spans="2:9" x14ac:dyDescent="0.25">
      <c r="B10" s="65" t="s">
        <v>24</v>
      </c>
      <c r="C10" s="66"/>
      <c r="D10" s="35"/>
      <c r="E10" s="36"/>
      <c r="F10" s="36">
        <f>SUM(F6:F9)</f>
        <v>3752</v>
      </c>
    </row>
    <row r="11" spans="2:9" x14ac:dyDescent="0.25">
      <c r="C11" s="57"/>
      <c r="D11" s="43"/>
      <c r="E11" s="44"/>
      <c r="F11" s="45"/>
    </row>
    <row r="12" spans="2:9" s="28" customFormat="1" ht="37.5" customHeight="1" x14ac:dyDescent="0.25">
      <c r="B12" s="61" t="s">
        <v>32</v>
      </c>
      <c r="C12" s="61"/>
      <c r="D12" s="61"/>
      <c r="E12" s="61"/>
      <c r="F12" s="61"/>
      <c r="G12"/>
      <c r="H12" s="46"/>
      <c r="I12" s="47"/>
    </row>
    <row r="13" spans="2:9" ht="15.75" customHeight="1" x14ac:dyDescent="0.25">
      <c r="B13" s="61" t="s">
        <v>25</v>
      </c>
      <c r="C13" s="61"/>
      <c r="D13" s="61"/>
      <c r="E13" s="61"/>
      <c r="F13" s="61"/>
    </row>
    <row r="14" spans="2:9" ht="22.5" x14ac:dyDescent="0.25">
      <c r="B14" s="52" t="s">
        <v>64</v>
      </c>
      <c r="C14" s="29" t="s">
        <v>19</v>
      </c>
      <c r="D14" s="30" t="s">
        <v>20</v>
      </c>
      <c r="E14" s="30" t="s">
        <v>21</v>
      </c>
      <c r="F14" s="30" t="s">
        <v>22</v>
      </c>
    </row>
    <row r="15" spans="2:9" ht="38.25" x14ac:dyDescent="0.25">
      <c r="B15" s="58" t="s">
        <v>66</v>
      </c>
      <c r="C15" s="34" t="s">
        <v>44</v>
      </c>
      <c r="D15" s="32">
        <v>1</v>
      </c>
      <c r="E15" s="33">
        <v>950</v>
      </c>
      <c r="F15" s="33">
        <f t="shared" ref="F15:F28" si="1">(D15*E15)</f>
        <v>950</v>
      </c>
    </row>
    <row r="16" spans="2:9" ht="51" x14ac:dyDescent="0.25">
      <c r="B16" s="58" t="s">
        <v>67</v>
      </c>
      <c r="C16" s="34" t="s">
        <v>45</v>
      </c>
      <c r="D16" s="32">
        <v>17</v>
      </c>
      <c r="E16" s="33">
        <v>440</v>
      </c>
      <c r="F16" s="33">
        <f t="shared" si="1"/>
        <v>7480</v>
      </c>
    </row>
    <row r="17" spans="2:9" ht="127.5" x14ac:dyDescent="0.25">
      <c r="B17" s="59" t="s">
        <v>68</v>
      </c>
      <c r="C17" s="31" t="s">
        <v>56</v>
      </c>
      <c r="D17" s="32">
        <v>6</v>
      </c>
      <c r="E17" s="33">
        <v>860</v>
      </c>
      <c r="F17" s="33">
        <f t="shared" si="1"/>
        <v>5160</v>
      </c>
    </row>
    <row r="18" spans="2:9" ht="77.25" x14ac:dyDescent="0.25">
      <c r="B18" s="58" t="s">
        <v>69</v>
      </c>
      <c r="C18" s="34" t="s">
        <v>46</v>
      </c>
      <c r="D18" s="32">
        <v>1</v>
      </c>
      <c r="E18" s="33">
        <v>1289</v>
      </c>
      <c r="F18" s="33">
        <f t="shared" si="1"/>
        <v>1289</v>
      </c>
    </row>
    <row r="19" spans="2:9" ht="39" x14ac:dyDescent="0.25">
      <c r="B19" s="58" t="s">
        <v>68</v>
      </c>
      <c r="C19" s="34" t="s">
        <v>57</v>
      </c>
      <c r="D19" s="32">
        <v>1</v>
      </c>
      <c r="E19" s="33">
        <v>915</v>
      </c>
      <c r="F19" s="38">
        <f t="shared" ref="F19:F27" si="2">(D19*E19)</f>
        <v>915</v>
      </c>
    </row>
    <row r="20" spans="2:9" ht="39" x14ac:dyDescent="0.25">
      <c r="B20" s="58" t="s">
        <v>68</v>
      </c>
      <c r="C20" s="34" t="s">
        <v>48</v>
      </c>
      <c r="D20" s="32">
        <v>1</v>
      </c>
      <c r="E20" s="33">
        <v>127</v>
      </c>
      <c r="F20" s="38">
        <f t="shared" si="2"/>
        <v>127</v>
      </c>
    </row>
    <row r="21" spans="2:9" ht="39" x14ac:dyDescent="0.25">
      <c r="B21" s="58" t="s">
        <v>70</v>
      </c>
      <c r="C21" s="34" t="s">
        <v>58</v>
      </c>
      <c r="D21" s="32">
        <v>1</v>
      </c>
      <c r="E21" s="33">
        <v>1050</v>
      </c>
      <c r="F21" s="38">
        <f t="shared" si="2"/>
        <v>1050</v>
      </c>
    </row>
    <row r="22" spans="2:9" ht="51" x14ac:dyDescent="0.25">
      <c r="B22" s="58" t="s">
        <v>70</v>
      </c>
      <c r="C22" s="34" t="s">
        <v>59</v>
      </c>
      <c r="D22" s="32">
        <v>3</v>
      </c>
      <c r="E22" s="33">
        <v>585</v>
      </c>
      <c r="F22" s="38">
        <f t="shared" si="2"/>
        <v>1755</v>
      </c>
    </row>
    <row r="23" spans="2:9" ht="39" x14ac:dyDescent="0.25">
      <c r="B23" s="58" t="s">
        <v>70</v>
      </c>
      <c r="C23" s="34" t="s">
        <v>60</v>
      </c>
      <c r="D23" s="32">
        <v>1</v>
      </c>
      <c r="E23" s="33">
        <v>3642</v>
      </c>
      <c r="F23" s="38">
        <f t="shared" si="2"/>
        <v>3642</v>
      </c>
    </row>
    <row r="24" spans="2:9" ht="39" x14ac:dyDescent="0.25">
      <c r="B24" s="58" t="s">
        <v>68</v>
      </c>
      <c r="C24" s="34" t="s">
        <v>61</v>
      </c>
      <c r="D24" s="32">
        <v>1</v>
      </c>
      <c r="E24" s="33">
        <v>675</v>
      </c>
      <c r="F24" s="38">
        <f t="shared" si="2"/>
        <v>675</v>
      </c>
    </row>
    <row r="25" spans="2:9" ht="39" x14ac:dyDescent="0.25">
      <c r="B25" s="58" t="s">
        <v>68</v>
      </c>
      <c r="C25" s="31" t="s">
        <v>62</v>
      </c>
      <c r="D25" s="32">
        <v>1</v>
      </c>
      <c r="E25" s="33">
        <v>3900</v>
      </c>
      <c r="F25" s="38">
        <f t="shared" si="2"/>
        <v>3900</v>
      </c>
    </row>
    <row r="26" spans="2:9" ht="39" x14ac:dyDescent="0.25">
      <c r="B26" s="58" t="s">
        <v>68</v>
      </c>
      <c r="C26" s="31" t="s">
        <v>47</v>
      </c>
      <c r="D26" s="32">
        <v>1</v>
      </c>
      <c r="E26" s="33">
        <v>1950</v>
      </c>
      <c r="F26" s="38">
        <f t="shared" si="2"/>
        <v>1950</v>
      </c>
    </row>
    <row r="27" spans="2:9" ht="39" x14ac:dyDescent="0.25">
      <c r="B27" s="58" t="s">
        <v>71</v>
      </c>
      <c r="C27" s="34" t="s">
        <v>63</v>
      </c>
      <c r="D27" s="32">
        <v>1</v>
      </c>
      <c r="E27" s="33">
        <v>636</v>
      </c>
      <c r="F27" s="38">
        <f t="shared" si="2"/>
        <v>636</v>
      </c>
    </row>
    <row r="28" spans="2:9" ht="76.5" x14ac:dyDescent="0.25">
      <c r="B28" s="58" t="s">
        <v>68</v>
      </c>
      <c r="C28" s="34" t="s">
        <v>53</v>
      </c>
      <c r="D28" s="32">
        <v>1</v>
      </c>
      <c r="E28" s="33">
        <v>1850</v>
      </c>
      <c r="F28" s="38">
        <f t="shared" si="1"/>
        <v>1850</v>
      </c>
    </row>
    <row r="29" spans="2:9" s="28" customFormat="1" ht="55.5" customHeight="1" x14ac:dyDescent="0.2">
      <c r="B29" s="70" t="s">
        <v>36</v>
      </c>
      <c r="C29" s="70"/>
      <c r="D29" s="70"/>
      <c r="E29" s="70"/>
      <c r="F29" s="71"/>
      <c r="H29" s="48"/>
      <c r="I29" s="47"/>
    </row>
    <row r="30" spans="2:9" ht="153" x14ac:dyDescent="0.25">
      <c r="B30" s="59" t="s">
        <v>72</v>
      </c>
      <c r="C30" s="31" t="s">
        <v>49</v>
      </c>
      <c r="D30" s="32">
        <v>1</v>
      </c>
      <c r="E30" s="33">
        <v>4900</v>
      </c>
      <c r="F30" s="33">
        <f>(D30*E30)</f>
        <v>4900</v>
      </c>
    </row>
    <row r="31" spans="2:9" ht="51" x14ac:dyDescent="0.25">
      <c r="B31" s="59" t="s">
        <v>73</v>
      </c>
      <c r="C31" s="54" t="s">
        <v>27</v>
      </c>
      <c r="D31" s="55">
        <v>1</v>
      </c>
      <c r="E31" s="56">
        <v>149</v>
      </c>
      <c r="F31" s="56">
        <f>(D31*E31)</f>
        <v>149</v>
      </c>
      <c r="G31" s="51"/>
    </row>
    <row r="32" spans="2:9" s="28" customFormat="1" ht="36.75" customHeight="1" x14ac:dyDescent="0.2">
      <c r="B32" s="61" t="s">
        <v>33</v>
      </c>
      <c r="C32" s="61"/>
      <c r="D32" s="61"/>
      <c r="E32" s="61"/>
      <c r="F32" s="61"/>
      <c r="H32" s="48"/>
      <c r="I32" s="47"/>
    </row>
    <row r="33" spans="2:9" ht="38.25" x14ac:dyDescent="0.25">
      <c r="B33" s="59" t="s">
        <v>74</v>
      </c>
      <c r="C33" s="34" t="s">
        <v>50</v>
      </c>
      <c r="D33" s="32">
        <v>1</v>
      </c>
      <c r="E33" s="33">
        <v>450</v>
      </c>
      <c r="F33" s="33">
        <f>(D33*E33)</f>
        <v>450</v>
      </c>
    </row>
    <row r="34" spans="2:9" ht="26.25" x14ac:dyDescent="0.25">
      <c r="B34" s="58" t="s">
        <v>76</v>
      </c>
      <c r="C34" s="31" t="s">
        <v>51</v>
      </c>
      <c r="D34" s="32">
        <v>1</v>
      </c>
      <c r="E34" s="33">
        <v>150</v>
      </c>
      <c r="F34" s="33">
        <f>(D34*E34)</f>
        <v>150</v>
      </c>
    </row>
    <row r="35" spans="2:9" ht="51.75" x14ac:dyDescent="0.25">
      <c r="B35" s="58" t="s">
        <v>75</v>
      </c>
      <c r="C35" s="34" t="s">
        <v>26</v>
      </c>
      <c r="D35" s="32">
        <v>1</v>
      </c>
      <c r="E35" s="33">
        <v>320</v>
      </c>
      <c r="F35" s="33">
        <f>(D35*E35)</f>
        <v>320</v>
      </c>
    </row>
    <row r="36" spans="2:9" x14ac:dyDescent="0.25">
      <c r="B36" s="65" t="s">
        <v>28</v>
      </c>
      <c r="C36" s="66"/>
      <c r="D36" s="35"/>
      <c r="E36" s="36"/>
      <c r="F36" s="36">
        <f>SUM(F15:F35)</f>
        <v>37348</v>
      </c>
    </row>
    <row r="37" spans="2:9" x14ac:dyDescent="0.25">
      <c r="C37" s="37"/>
      <c r="D37" s="43"/>
      <c r="E37" s="44"/>
      <c r="F37" s="44"/>
      <c r="G37" s="49"/>
    </row>
    <row r="38" spans="2:9" x14ac:dyDescent="0.25">
      <c r="C38" s="37"/>
      <c r="D38" s="43"/>
      <c r="E38" s="44"/>
      <c r="F38" s="45"/>
    </row>
    <row r="39" spans="2:9" s="28" customFormat="1" ht="41.25" customHeight="1" x14ac:dyDescent="0.2">
      <c r="B39" s="61" t="s">
        <v>34</v>
      </c>
      <c r="C39" s="61"/>
      <c r="D39" s="61"/>
      <c r="E39" s="61"/>
      <c r="F39" s="61"/>
      <c r="H39" s="48"/>
      <c r="I39" s="47"/>
    </row>
    <row r="40" spans="2:9" ht="15.75" x14ac:dyDescent="0.25">
      <c r="B40" s="61" t="s">
        <v>37</v>
      </c>
      <c r="C40" s="61"/>
      <c r="D40" s="61"/>
      <c r="E40" s="61"/>
      <c r="F40" s="61"/>
    </row>
    <row r="41" spans="2:9" ht="22.5" x14ac:dyDescent="0.25">
      <c r="B41" s="52" t="s">
        <v>64</v>
      </c>
      <c r="C41" s="29" t="s">
        <v>19</v>
      </c>
      <c r="D41" s="30" t="s">
        <v>20</v>
      </c>
      <c r="E41" s="30" t="s">
        <v>21</v>
      </c>
      <c r="F41" s="30" t="s">
        <v>22</v>
      </c>
    </row>
    <row r="42" spans="2:9" ht="63.75" x14ac:dyDescent="0.25">
      <c r="B42" s="59" t="s">
        <v>77</v>
      </c>
      <c r="C42" s="34" t="s">
        <v>29</v>
      </c>
      <c r="D42" s="32">
        <v>1</v>
      </c>
      <c r="E42" s="33">
        <v>1400</v>
      </c>
      <c r="F42" s="33">
        <f>(D42*E42)</f>
        <v>1400</v>
      </c>
    </row>
    <row r="43" spans="2:9" x14ac:dyDescent="0.25">
      <c r="B43" s="64" t="s">
        <v>35</v>
      </c>
      <c r="C43" s="64"/>
      <c r="D43" s="35"/>
      <c r="E43" s="36"/>
      <c r="F43" s="36">
        <f>SUM(F42)</f>
        <v>1400</v>
      </c>
    </row>
    <row r="44" spans="2:9" x14ac:dyDescent="0.25">
      <c r="C44" s="39"/>
      <c r="D44" s="39"/>
      <c r="E44" s="40"/>
      <c r="F44" s="41"/>
    </row>
    <row r="45" spans="2:9" x14ac:dyDescent="0.25">
      <c r="C45" s="39"/>
      <c r="D45" s="39"/>
      <c r="E45" s="40"/>
      <c r="F45" s="39"/>
    </row>
    <row r="46" spans="2:9" ht="15.75" customHeight="1" x14ac:dyDescent="0.25">
      <c r="B46" s="61" t="s">
        <v>30</v>
      </c>
      <c r="C46" s="61"/>
      <c r="D46" s="61"/>
      <c r="E46" s="61"/>
      <c r="F46" s="61"/>
    </row>
    <row r="47" spans="2:9" ht="22.5" x14ac:dyDescent="0.25">
      <c r="B47" s="60"/>
      <c r="C47" s="29" t="s">
        <v>19</v>
      </c>
      <c r="D47" s="30" t="s">
        <v>20</v>
      </c>
      <c r="E47" s="30" t="s">
        <v>21</v>
      </c>
      <c r="F47" s="30" t="s">
        <v>22</v>
      </c>
    </row>
    <row r="48" spans="2:9" ht="76.5" x14ac:dyDescent="0.25">
      <c r="B48" s="53"/>
      <c r="C48" s="34" t="s">
        <v>52</v>
      </c>
      <c r="D48" s="32">
        <v>1</v>
      </c>
      <c r="E48" s="33">
        <v>5000</v>
      </c>
      <c r="F48" s="33">
        <f>(D48*E48)</f>
        <v>5000</v>
      </c>
    </row>
    <row r="49" spans="2:6" x14ac:dyDescent="0.25">
      <c r="B49" s="62" t="s">
        <v>31</v>
      </c>
      <c r="C49" s="63"/>
      <c r="D49" s="35"/>
      <c r="E49" s="36"/>
      <c r="F49" s="36">
        <f>SUM(F48)</f>
        <v>5000</v>
      </c>
    </row>
    <row r="50" spans="2:6" x14ac:dyDescent="0.25">
      <c r="C50" s="39"/>
      <c r="D50" s="39"/>
      <c r="E50" s="40"/>
      <c r="F50" s="39"/>
    </row>
    <row r="51" spans="2:6" ht="23.25" x14ac:dyDescent="0.25">
      <c r="C51" s="50" t="s">
        <v>38</v>
      </c>
    </row>
    <row r="52" spans="2:6" ht="23.25" x14ac:dyDescent="0.25">
      <c r="C52" s="50" t="s">
        <v>40</v>
      </c>
    </row>
  </sheetData>
  <mergeCells count="15">
    <mergeCell ref="B2:F2"/>
    <mergeCell ref="B1:F1"/>
    <mergeCell ref="B29:F29"/>
    <mergeCell ref="B12:F12"/>
    <mergeCell ref="B13:F13"/>
    <mergeCell ref="B10:C10"/>
    <mergeCell ref="B46:F46"/>
    <mergeCell ref="B49:C49"/>
    <mergeCell ref="B43:C43"/>
    <mergeCell ref="B36:C36"/>
    <mergeCell ref="B3:F3"/>
    <mergeCell ref="B4:F4"/>
    <mergeCell ref="B40:F40"/>
    <mergeCell ref="B39:F39"/>
    <mergeCell ref="B32:F32"/>
  </mergeCells>
  <hyperlinks>
    <hyperlink ref="C52" location="'Spese Generali'!A1" display="Click qui per il riepilogo delle Spese Generali"/>
    <hyperlink ref="C51" location="Progetto!A1" display="Click qui per la Descrizione del Progetto"/>
  </hyperlinks>
  <pageMargins left="0.7" right="0.7" top="0.75" bottom="0.75" header="0.3" footer="0.3"/>
  <pageSetup paperSize="9" scale="7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workbookViewId="0"/>
  </sheetViews>
  <sheetFormatPr defaultRowHeight="15" x14ac:dyDescent="0.25"/>
  <cols>
    <col min="2" max="2" width="82.42578125" customWidth="1"/>
    <col min="3" max="3" width="20.5703125" bestFit="1" customWidth="1"/>
    <col min="4" max="4" width="16.85546875" bestFit="1" customWidth="1"/>
  </cols>
  <sheetData>
    <row r="1" spans="2:4" ht="54.75" customHeight="1" x14ac:dyDescent="0.25">
      <c r="B1" s="42"/>
    </row>
    <row r="3" spans="2:4" x14ac:dyDescent="0.25">
      <c r="B3" s="16" t="s">
        <v>1</v>
      </c>
      <c r="C3" s="17"/>
      <c r="D3" s="18"/>
    </row>
    <row r="4" spans="2:4" x14ac:dyDescent="0.25">
      <c r="B4" s="19">
        <v>50000</v>
      </c>
      <c r="C4" s="20"/>
      <c r="D4" s="20"/>
    </row>
    <row r="5" spans="2:4" ht="25.5" x14ac:dyDescent="0.25">
      <c r="B5" s="16" t="s">
        <v>2</v>
      </c>
      <c r="C5" s="17" t="s">
        <v>3</v>
      </c>
      <c r="D5" s="18" t="s">
        <v>4</v>
      </c>
    </row>
    <row r="6" spans="2:4" x14ac:dyDescent="0.25">
      <c r="B6" s="16"/>
      <c r="C6" s="17"/>
      <c r="D6" s="18"/>
    </row>
    <row r="7" spans="2:4" x14ac:dyDescent="0.25">
      <c r="B7" s="20" t="s">
        <v>5</v>
      </c>
      <c r="C7" s="21"/>
      <c r="D7" s="22"/>
    </row>
    <row r="8" spans="2:4" x14ac:dyDescent="0.25">
      <c r="B8" s="23" t="s">
        <v>6</v>
      </c>
      <c r="C8" s="21">
        <f>(D8/B4)</f>
        <v>0.74695999999999996</v>
      </c>
      <c r="D8" s="22">
        <f>Moduli!F36</f>
        <v>37348</v>
      </c>
    </row>
    <row r="9" spans="2:4" x14ac:dyDescent="0.25">
      <c r="B9" s="23" t="s">
        <v>7</v>
      </c>
      <c r="C9" s="21">
        <f>(D9/B4)</f>
        <v>2.8000000000000001E-2</v>
      </c>
      <c r="D9" s="22">
        <f>Moduli!F43</f>
        <v>1400</v>
      </c>
    </row>
    <row r="10" spans="2:4" x14ac:dyDescent="0.25">
      <c r="B10" s="23" t="s">
        <v>8</v>
      </c>
      <c r="C10" s="21">
        <f>(D10/B4)</f>
        <v>7.5039999999999996E-2</v>
      </c>
      <c r="D10" s="22">
        <f>Moduli!F10</f>
        <v>3752</v>
      </c>
    </row>
    <row r="11" spans="2:4" x14ac:dyDescent="0.25">
      <c r="B11" s="20" t="s">
        <v>9</v>
      </c>
      <c r="C11" s="21"/>
      <c r="D11" s="22"/>
    </row>
    <row r="12" spans="2:4" x14ac:dyDescent="0.25">
      <c r="B12" s="23" t="s">
        <v>10</v>
      </c>
      <c r="C12" s="21">
        <f>(D12/B4)</f>
        <v>0.02</v>
      </c>
      <c r="D12" s="22">
        <v>1000</v>
      </c>
    </row>
    <row r="13" spans="2:4" x14ac:dyDescent="0.25">
      <c r="B13" s="23" t="s">
        <v>11</v>
      </c>
      <c r="C13" s="21">
        <f>(D13/B4)</f>
        <v>0.02</v>
      </c>
      <c r="D13" s="22">
        <v>1000</v>
      </c>
    </row>
    <row r="14" spans="2:4" x14ac:dyDescent="0.25">
      <c r="B14" s="23" t="s">
        <v>12</v>
      </c>
      <c r="C14" s="21">
        <f>(D14/B4)</f>
        <v>0.01</v>
      </c>
      <c r="D14" s="22">
        <v>500</v>
      </c>
    </row>
    <row r="15" spans="2:4" x14ac:dyDescent="0.25">
      <c r="B15" s="20" t="s">
        <v>13</v>
      </c>
      <c r="C15" s="24" t="s">
        <v>14</v>
      </c>
      <c r="D15" s="22" t="str">
        <f>[1]Moduli!F39</f>
        <v>Costo Previsto</v>
      </c>
    </row>
    <row r="16" spans="2:4" ht="76.5" x14ac:dyDescent="0.25">
      <c r="B16" s="23" t="s">
        <v>15</v>
      </c>
      <c r="C16" s="21">
        <f>(D16/B4)</f>
        <v>0.1</v>
      </c>
      <c r="D16" s="22">
        <f>Moduli!F49</f>
        <v>5000</v>
      </c>
    </row>
    <row r="17" spans="2:4" x14ac:dyDescent="0.25">
      <c r="B17" s="25" t="s">
        <v>16</v>
      </c>
      <c r="C17" s="26">
        <f>SUM(C7:C16)</f>
        <v>1</v>
      </c>
      <c r="D17" s="27">
        <f>SUM(D7:D16)</f>
        <v>50000</v>
      </c>
    </row>
    <row r="19" spans="2:4" ht="23.25" x14ac:dyDescent="0.25">
      <c r="B19" s="50" t="s">
        <v>38</v>
      </c>
    </row>
    <row r="20" spans="2:4" ht="23.25" x14ac:dyDescent="0.25">
      <c r="B20" s="50" t="s">
        <v>39</v>
      </c>
    </row>
  </sheetData>
  <hyperlinks>
    <hyperlink ref="B20" location="Moduli!A1" display="Click qui per la Matrice Acquisti"/>
    <hyperlink ref="B19" location="Progetto!A1" display="Click qui per la Descrizione del Progetto"/>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Progetto</vt:lpstr>
      <vt:lpstr>Moduli</vt:lpstr>
      <vt:lpstr>Spese Generali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2017-10-31T07:46:07Z</dcterms:modified>
</cp:coreProperties>
</file>