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Progetto" sheetId="1" r:id="rId1"/>
    <sheet name="Moduli" sheetId="2" r:id="rId2"/>
    <sheet name="Spese Generali" sheetId="3" r:id="rId3"/>
  </sheets>
  <externalReferences>
    <externalReference r:id="rId4"/>
  </externalReferences>
  <calcPr calcId="152511"/>
</workbook>
</file>

<file path=xl/calcChain.xml><?xml version="1.0" encoding="utf-8"?>
<calcChain xmlns="http://schemas.openxmlformats.org/spreadsheetml/2006/main">
  <c r="F31" i="2" l="1"/>
  <c r="F30" i="2"/>
  <c r="F29" i="2"/>
  <c r="F26" i="2"/>
  <c r="F25" i="2"/>
  <c r="F17" i="2" l="1"/>
  <c r="F22" i="2"/>
  <c r="F23" i="2"/>
  <c r="F32" i="2"/>
  <c r="F28" i="2"/>
  <c r="F27" i="2"/>
  <c r="F24" i="2"/>
  <c r="F21" i="2"/>
  <c r="F20" i="2"/>
  <c r="F19" i="2"/>
  <c r="F15" i="2"/>
  <c r="F41" i="2" s="1"/>
  <c r="D8" i="3" s="1"/>
  <c r="F16" i="2"/>
  <c r="F18" i="2"/>
  <c r="F33" i="2"/>
  <c r="F35" i="2"/>
  <c r="F36" i="2"/>
  <c r="F38" i="2"/>
  <c r="F39" i="2"/>
  <c r="F40" i="2"/>
  <c r="F9" i="2"/>
  <c r="F8" i="2"/>
  <c r="F53" i="2"/>
  <c r="F54" i="2"/>
  <c r="D16" i="3" s="1"/>
  <c r="C16" i="3" s="1"/>
  <c r="F47" i="2"/>
  <c r="F48" i="2"/>
  <c r="D9" i="3"/>
  <c r="C9" i="3" s="1"/>
  <c r="F7" i="2"/>
  <c r="F10" i="2" s="1"/>
  <c r="D10" i="3" s="1"/>
  <c r="C10" i="3" s="1"/>
  <c r="F6" i="2"/>
  <c r="D15" i="3"/>
  <c r="C14" i="3"/>
  <c r="C13" i="3"/>
  <c r="C12" i="3"/>
  <c r="C8" i="3" l="1"/>
  <c r="C17" i="3" s="1"/>
  <c r="D17" i="3"/>
</calcChain>
</file>

<file path=xl/sharedStrings.xml><?xml version="1.0" encoding="utf-8"?>
<sst xmlns="http://schemas.openxmlformats.org/spreadsheetml/2006/main" count="115" uniqueCount="85">
  <si>
    <t>Descrizione Progetto (minore di 1300 caratteri)</t>
  </si>
  <si>
    <t>IMPORTO MAX FINANZIABILE IVA COMPRESA</t>
  </si>
  <si>
    <t>Voci di Costo</t>
  </si>
  <si>
    <t>Percentuale Utilizzata</t>
  </si>
  <si>
    <t>Importo utilizzato</t>
  </si>
  <si>
    <t>A.   ATTREZZATURE</t>
  </si>
  <si>
    <t>A1. Acquisti attrezzature, strumentazione,hardware (min 55%)</t>
  </si>
  <si>
    <t>A2. Software di rete/sistema/per la sicurezza ad uso didattico esclusivo  (max 20%)</t>
  </si>
  <si>
    <t>A3. Arredi necessari alla fruibilità dell'ambiente realizzato (max 10%)</t>
  </si>
  <si>
    <t>B.  PROGETTAZIONE, COLLAUDO E PUBBLICITA'</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</si>
  <si>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</si>
  <si>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</si>
  <si>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</si>
  <si>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</si>
  <si>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</si>
  <si>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</si>
  <si>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Totale Spese Generali</t>
  </si>
  <si>
    <t>Voci di costo della configurazione</t>
  </si>
  <si>
    <t>ARREDI</t>
  </si>
  <si>
    <t>Descrizione della voce</t>
  </si>
  <si>
    <t>Num. voci</t>
  </si>
  <si>
    <t>Importo Unitario</t>
  </si>
  <si>
    <t>Costo Previsto</t>
  </si>
  <si>
    <r>
      <rPr>
        <b/>
        <sz val="10"/>
        <color theme="1"/>
        <rFont val="Arial"/>
        <family val="2"/>
      </rPr>
      <t>Poltroncina ergonomica imbottita</t>
    </r>
    <r>
      <rPr>
        <sz val="10"/>
        <color theme="1"/>
        <rFont val="Arial"/>
        <family val="2"/>
      </rPr>
      <t xml:space="preserve">, con braccioli regolabili, su ruote, CONFORME UNI 1335 TIPO A </t>
    </r>
  </si>
  <si>
    <t>Totale Costo Arredi</t>
  </si>
  <si>
    <t>ATTREZZATURE</t>
  </si>
  <si>
    <t>Kit Tastiera e Trackball per utenti diversamente abili</t>
  </si>
  <si>
    <t>Access Point 802.11AC Dual Radio con Controller Virtuale</t>
  </si>
  <si>
    <t>Totale Costo Attrezzature</t>
  </si>
  <si>
    <t>Sistema per la realizzazione del libretto dello studente web oriented utilizzando applicativi open source</t>
  </si>
  <si>
    <t>ADEGUAMENTI EDILIZI</t>
  </si>
  <si>
    <t>Totale Adeguamenti Edilizi</t>
  </si>
  <si>
    <t>Contributo dell’operazione all’incremento dell’utilizzo delle nuove tecnologie e la diffusione di competenze chiave nella scuola (Criterio A.1 - 15 punti)</t>
  </si>
  <si>
    <t>Impiego di ambienti e dispositivi digitali per l'inclusione o l'integrazione. (Criterio D.1 - 10 punti)</t>
  </si>
  <si>
    <t>Introduzione di tecnologie finalizzate alla dematerializzazione dei supporti cartacei nello svolgimento delle ordinarie attività didattiche.  (Criterio C.4 - 15 punti)</t>
  </si>
  <si>
    <t>Totale Costo Software</t>
  </si>
  <si>
    <t xml:space="preserve"> Integrazione e complementarietà delle proposte con il finanziamento di ulteriori interventi, sull’edificio scolastico, correlati all’introduzione delle nuove tecnologie proposte. (Criterio C.2 - 20 PUNTI)</t>
  </si>
  <si>
    <t>SOFTWARE</t>
  </si>
  <si>
    <t>Click qui per la Descrizione del Progetto</t>
  </si>
  <si>
    <t>Click qui per la Matrice Acquisti</t>
  </si>
  <si>
    <t>Click qui per il riepilogo delle Spese Generali</t>
  </si>
  <si>
    <r>
      <rPr>
        <b/>
        <sz val="10"/>
        <color theme="1"/>
        <rFont val="Arial"/>
        <family val="2"/>
      </rPr>
      <t xml:space="preserve">Banco cattedra autonomo per laboratorio di Fisica e Chimica
</t>
    </r>
    <r>
      <rPr>
        <sz val="10"/>
        <color theme="1"/>
        <rFont val="Arial"/>
        <family val="2"/>
      </rPr>
      <t xml:space="preserve"> dim 180x75xh75 cm. Struttura portante e modulare interamente in acciaio, in conformità alla UNI 7947 .  Piano spessore 30mm rivestito in HPL Duropal 8mm, modulo cassettiera a 2 cassetti, lavello in polipropilene antiacido con gruppo acqua integrato nel piano. Torretta elettrica con 2 prese Schuko.</t>
    </r>
  </si>
  <si>
    <t>sgabello fisica con poggiapiedi, regolabile in altezza a gas</t>
  </si>
  <si>
    <r>
      <rPr>
        <b/>
        <sz val="10"/>
        <color theme="1"/>
        <rFont val="Arial"/>
        <family val="2"/>
      </rPr>
      <t xml:space="preserve">Armadio metallico </t>
    </r>
    <r>
      <rPr>
        <sz val="10"/>
        <color theme="1"/>
        <rFont val="Arial"/>
        <family val="2"/>
      </rPr>
      <t>con ante scorrevoli in vetro temprato dim. 150x45xh200</t>
    </r>
  </si>
  <si>
    <r>
      <rPr>
        <b/>
        <sz val="10"/>
        <color theme="1"/>
        <rFont val="Arial"/>
        <family val="2"/>
      </rPr>
      <t xml:space="preserve">Notebook docente 15,6" </t>
    </r>
    <r>
      <rPr>
        <sz val="10"/>
        <color theme="1"/>
        <rFont val="Arial"/>
        <family val="2"/>
      </rPr>
      <t>con processore Intel Core i5, RAM 4GB, 500 GB HDD, display 15.6’’ con  scheda video dedicata 2 GB, WiFi Dual Band, Windows 10. Include estensione di garanzia a 3 anni del produttore</t>
    </r>
  </si>
  <si>
    <r>
      <rPr>
        <b/>
        <sz val="10"/>
        <color theme="1"/>
        <rFont val="Arial"/>
        <family val="2"/>
      </rPr>
      <t xml:space="preserve">Notebook ibrido PC/tablet 10,1” </t>
    </r>
    <r>
      <rPr>
        <sz val="10"/>
        <color theme="1"/>
        <rFont val="Arial"/>
        <family val="2"/>
      </rPr>
      <t>Studente - Case semi-rugged IP52, resistente alle cadute, con sensore temperatura e lente 30x integrati. Processore QuadCore Z8300 1,44 Ghz, Ram 2 GB, eMMC 64GB, wifi, bluetotth, 2xWebcam, tastiera staccabile -Windows 10 Professional Academic.</t>
    </r>
  </si>
  <si>
    <r>
      <rPr>
        <b/>
        <sz val="10"/>
        <color theme="1"/>
        <rFont val="Arial"/>
        <family val="2"/>
      </rPr>
      <t xml:space="preserve">Armadio mobile per conservazione e ricarica Tablet </t>
    </r>
    <r>
      <rPr>
        <sz val="10"/>
        <color theme="1"/>
        <rFont val="Arial"/>
        <family val="2"/>
      </rPr>
      <t>fino a 36 posti rimodulabile. Regolatore di carica temporizzato. Sistema di ventilazione passiva. Protezione elettrica.</t>
    </r>
  </si>
  <si>
    <r>
      <t xml:space="preserve">Kit per lo studio delle energie rinnovabili </t>
    </r>
    <r>
      <rPr>
        <sz val="10"/>
        <color theme="1"/>
        <rFont val="Arial"/>
        <family val="2"/>
      </rPr>
      <t>per gli esperimenti sulla creazione di energia elettrica da fonti completamente sostenibili. Corredato da CD con unità didattiche per oltre 40 ore di lezione</t>
    </r>
  </si>
  <si>
    <r>
      <t xml:space="preserve">Schermo interattivo ULTRA-HD 65”   
</t>
    </r>
    <r>
      <rPr>
        <sz val="10"/>
        <color theme="1"/>
        <rFont val="Arial"/>
        <family val="2"/>
      </rPr>
      <t>Risoluzione nativa 3840x2160 pixels. Diagonale pari a 65” in formato 16:9.Pannello di controllo frontale con bottoni di standby, volume, selezione input. 2 penne che si alloggiano direttamente sul monitor con riconoscimento automatico a loro sollevamento dall’alloggio (PEN TRAY integrato). Penne con ID integrato,  per differenziarne i colori in scrittura, Penne con CANCELLINO integrato che viene riconosciuto automaticamente. Il monitor deve essere a tecnologia ottica  in grado di riconoscere 8 punti di contatto (dito o penna) contemporaneamente. Sensore di presenza. Supporto PC-free e in modo nativo e integrato  dei software per: Lavagna elettronica condivisa,Creazioni lezioni interattive, produzione e gestione quiz interattivi, rete didattica, browser integrato, creazione applicazioni didattico-ludiche, Condivisione wireless schermo ospite  .Lo Schermo interattivo ed il software forniti devono essere utilizzabili per la certificazione AICA “CERT-LIM Interactive Teacher”.</t>
    </r>
  </si>
  <si>
    <r>
      <rPr>
        <b/>
        <sz val="10"/>
        <color theme="1"/>
        <rFont val="Arial"/>
        <family val="2"/>
      </rPr>
      <t xml:space="preserve">PC integrato Postazione utenti diversamente abili - </t>
    </r>
    <r>
      <rPr>
        <sz val="10"/>
        <color theme="1"/>
        <rFont val="Arial"/>
        <family val="2"/>
      </rPr>
      <t>MiniPC con supporto VESA e montaggio nella parte posteriore del monitor - processore Intel Dual Core Celeron, RAM 4 GB, hard disk 500gb WiFi 802.11 Dualband, LAN gigabit, bluetooth, Windows 10 64 bit</t>
    </r>
  </si>
  <si>
    <t>Monitor 21,5" per postazione utenti diversamente abili</t>
  </si>
  <si>
    <t>Adeguamenti edilizi - Adeguamenti impianto elettrico di laboratorio, cablaggio Access Point e attestazione fino ad armadio rack esistente di zona - rilascio dichiarazione di conformità ai sensi DM 37/2008 - 
Servizio interno al banco cattedra di carico e scarico acqua
Fornitura e installazione di porta di sicurezza con maniglione antipanico, eventuali adeguamenti murali inclusi</t>
  </si>
  <si>
    <r>
      <t xml:space="preserve">Postazione tecnologica tre posti per allievi </t>
    </r>
    <r>
      <rPr>
        <sz val="10"/>
        <color theme="1"/>
        <rFont val="Arial"/>
        <family val="2"/>
      </rPr>
      <t xml:space="preserve"> dim 180x75xh90 cm. Piano sp. 30 mm rivestito in laminato HPL spessore 0,8 mm, secondo DIN 52634, resistente all’abrasione e agli urti secondo DIN 53799, facile da pulire e da decontaminare.
Lavorazione frontale e posteriore arrotondata con raggio 4 mm. Struttura in tubolare di acciaio, verniciatura con trattamento antiacido, rivestimento con polveri epossidiche. Corredato di: Presa elettrica su fungo in nylon IP 55 con 4 prese Schuko. Chiusura con coperchio , protezione IP44.
La pannellatura sottopiano per copertura servizi impianti deve essere asportabile. Piedini antiacido con regolazione livellamento.
</t>
    </r>
  </si>
  <si>
    <r>
      <rPr>
        <b/>
        <sz val="10"/>
        <color theme="1"/>
        <rFont val="Arial"/>
        <family val="2"/>
      </rPr>
      <t>Document Camera 5 MPx</t>
    </r>
    <r>
      <rPr>
        <sz val="10"/>
        <color theme="1"/>
        <rFont val="Arial"/>
        <family val="2"/>
      </rPr>
      <t xml:space="preserve"> - zoom 80x e connettività video VGA e DVI-D. Funzionalità di manipolazione oggetti 3D</t>
    </r>
  </si>
  <si>
    <r>
      <rPr>
        <b/>
        <sz val="10"/>
        <color theme="1"/>
        <rFont val="Arial"/>
        <family val="2"/>
      </rPr>
      <t>Microscopio biologico trinoculare 1000x con telecamera 3 Mpx CCD</t>
    </r>
    <r>
      <rPr>
        <sz val="10"/>
        <color theme="1"/>
        <rFont val="Arial"/>
        <family val="2"/>
      </rPr>
      <t>, revolver portaobiettivi 4 posti, obiettivi 4x-10x-40x-100x, Illuminazione LED regolabile, batterie ricaricabili integrate. Set 100 vetrini preparati di biologia</t>
    </r>
  </si>
  <si>
    <r>
      <rPr>
        <b/>
        <sz val="10"/>
        <color theme="1"/>
        <rFont val="Arial"/>
        <family val="2"/>
      </rPr>
      <t xml:space="preserve">Datalogger usb-wifi- bluetooth </t>
    </r>
    <r>
      <rPr>
        <sz val="10"/>
        <color theme="1"/>
        <rFont val="Arial"/>
        <family val="2"/>
      </rPr>
      <t>con display grafico digitale, 4 sensori integrati (luminosità, suono, pressione dell'aria e umidità), 4 ingressi analogici, software multipiattaforma a corredo con interfaccia personalizzabile per l'utilizzo in scuole elementari, medie o superiori,  batteria al litio interna ricaricabile</t>
    </r>
  </si>
  <si>
    <r>
      <rPr>
        <b/>
        <sz val="10"/>
        <color theme="1"/>
        <rFont val="Arial"/>
        <family val="2"/>
      </rPr>
      <t>Kit didattico per lo studio della Chimica</t>
    </r>
    <r>
      <rPr>
        <sz val="10"/>
        <color theme="1"/>
        <rFont val="Arial"/>
        <family val="2"/>
      </rPr>
      <t xml:space="preserve"> utilizzabile anche per le lezioni con LIM o schermi e tablet, corredato da testo scolastico digitale fruibili anche online in modalità interattiva e guida agli esperimenti dettagliata con immagini step-by-step</t>
    </r>
  </si>
  <si>
    <r>
      <t xml:space="preserve">Kit di Fisica generale Docente in valigetta, per la dimostrazione da cattedra degli esperimenti con </t>
    </r>
    <r>
      <rPr>
        <sz val="10"/>
        <color theme="1"/>
        <rFont val="Arial"/>
        <family val="2"/>
      </rPr>
      <t>oltre 74 esperienze riproducibili in Meccanica (Statica, idrostatica e dinamica), Termologia, Ottica ed Elettricità. Alimentatore ac/dc 12-5A incluso</t>
    </r>
  </si>
  <si>
    <r>
      <rPr>
        <b/>
        <sz val="10"/>
        <color theme="1"/>
        <rFont val="Arial"/>
        <family val="2"/>
      </rPr>
      <t>Kit Costruzione robot con  piu di 850 pezzi</t>
    </r>
    <r>
      <rPr>
        <sz val="10"/>
        <color theme="1"/>
        <rFont val="Arial"/>
        <family val="2"/>
      </rPr>
      <t xml:space="preserve"> , inclusi N°4 motori, N°7 Sensori,1 unità programmabile con la possibilità di connettere contemporanemente dodici dispositivi tra sensori e motori,N°1 Joystik,N°1 batteria,box contenitore</t>
    </r>
  </si>
  <si>
    <t>LABORATORIO TECNOLOGICO SCIENTIFICO</t>
  </si>
  <si>
    <r>
      <t xml:space="preserve">OBIETTIVI </t>
    </r>
    <r>
      <rPr>
        <sz val="14"/>
        <rFont val="Arial"/>
        <family val="2"/>
      </rPr>
      <t xml:space="preserve">
Dotare la Scuola di uno spazio laboratoriale tecnologico per lo studio delle materie scientifiche, con strumentazione di base, e implementare una piattaforma digitale per la gestione del libretto studente
</t>
    </r>
    <r>
      <rPr>
        <b/>
        <u/>
        <sz val="14"/>
        <color rgb="FFFF0000"/>
        <rFont val="Arial"/>
        <family val="2"/>
      </rPr>
      <t>LA SOLUZIONE È COMPOSTA DA:</t>
    </r>
    <r>
      <rPr>
        <sz val="14"/>
        <rFont val="Arial"/>
        <family val="2"/>
      </rPr>
      <t xml:space="preserve">
1) Arredi tecnici, costituiti dal banco cattedra docente autonomo, da un armadio ad ante scorrevoli in vetro per la conservazione degli apparati e dalle sedute per tutto il laboratorio
2) Apparecchiature tecnologiche, comprendenti le postazioni tecnologiche allievi con servizi elettrici, notebook, tablet PC, monitor interattivo, document camera, access point e postazione per studenti diversamente abili;
3) Software, costituito da piattaforma web oriented per la gestione del libretto studente; 
4) Strumentazione scientifica, comprendente dataloggers wifi e sensori fruibili in gruppi di lavoro, kit didattici di chimica, energie alternative, robotica e coding ed esperimenti dimostrativi di fisica. Inoltre è prevista una dotazione strumentale di base (vetreria, phmetro da banco, microscopio con telecamera, ecc.) e un termociclatore PCR per le esperienze sul DNA.
5) Adeguamenti edilizi, comprendenti l’impianto elettrico per il laboratorio, il cablaggio dell'access point e l'implementazione di una porta a doppia anta dotata di maniglione antipanico</t>
    </r>
  </si>
  <si>
    <r>
      <rPr>
        <b/>
        <sz val="10"/>
        <color theme="1"/>
        <rFont val="Arial"/>
        <family val="2"/>
      </rPr>
      <t>Piastra riscaldante in ceramica con agitatore -</t>
    </r>
    <r>
      <rPr>
        <sz val="10"/>
        <color theme="1"/>
        <rFont val="Arial"/>
        <family val="2"/>
      </rPr>
      <t xml:space="preserve"> Piatto in acciaio inox (Ø 135 mm) con trattamento in ceramica. Display LCD digitale a LED.</t>
    </r>
  </si>
  <si>
    <r>
      <rPr>
        <b/>
        <sz val="10"/>
        <color theme="1"/>
        <rFont val="Arial"/>
        <family val="2"/>
      </rPr>
      <t>Sensory Pack</t>
    </r>
    <r>
      <rPr>
        <sz val="10"/>
        <color theme="1"/>
        <rFont val="Arial"/>
        <family val="2"/>
      </rPr>
      <t xml:space="preserve"> per lo studio di Fisica, Chimica e Biologia  (raccolta di 29 sensori di 12 diverse tipologie) e le esperienze didattiche in gruppi di lavoro, compatibili con i datalogger wifi del medesimo produttore</t>
    </r>
  </si>
  <si>
    <r>
      <t xml:space="preserve">Complesso di chimica  organica </t>
    </r>
    <r>
      <rPr>
        <sz val="10"/>
        <color theme="1"/>
        <rFont val="Arial"/>
        <family val="2"/>
      </rPr>
      <t>per lo studio di 8 diversi argomenti</t>
    </r>
  </si>
  <si>
    <r>
      <rPr>
        <b/>
        <sz val="10"/>
        <color theme="1"/>
        <rFont val="Arial"/>
        <family val="2"/>
      </rPr>
      <t>Modelli e strutture molecolari</t>
    </r>
    <r>
      <rPr>
        <sz val="10"/>
        <color theme="1"/>
        <rFont val="Arial"/>
        <family val="2"/>
      </rPr>
      <t xml:space="preserve"> di chimica organica e inorganica, con manualistica e tavola periodica 100x70cm</t>
    </r>
  </si>
  <si>
    <r>
      <rPr>
        <b/>
        <sz val="10"/>
        <color theme="1"/>
        <rFont val="Arial"/>
        <family val="2"/>
      </rPr>
      <t>Strumentazione base per laboratorio di chimica e biologia</t>
    </r>
    <r>
      <rPr>
        <sz val="10"/>
        <color theme="1"/>
        <rFont val="Arial"/>
        <family val="2"/>
      </rPr>
      <t xml:space="preserve"> costituita da un kit vetreria di frequente utilizzo, bilancia tecnica 1000/0,1g, minicentrifuga, laborgas completo di treppiede e reticella, phmetro portatile</t>
    </r>
  </si>
  <si>
    <r>
      <rPr>
        <b/>
        <sz val="10"/>
        <color theme="1"/>
        <rFont val="Arial"/>
        <family val="2"/>
      </rPr>
      <t>Phmetro da banco</t>
    </r>
    <r>
      <rPr>
        <sz val="10"/>
        <color theme="1"/>
        <rFont val="Arial"/>
        <family val="2"/>
      </rPr>
      <t xml:space="preserve"> con calibrazione automatica da 1 a 3 punti, 3 tamponi predefiniti (pH 4.00, pH 7.00 e pH 10.00), ampio display, interfaccia USB</t>
    </r>
  </si>
  <si>
    <r>
      <rPr>
        <b/>
        <sz val="10"/>
        <color theme="1"/>
        <rFont val="Arial"/>
        <family val="2"/>
      </rPr>
      <t xml:space="preserve">Termociclatore PCR </t>
    </r>
    <r>
      <rPr>
        <sz val="10"/>
        <color theme="1"/>
        <rFont val="Arial"/>
        <family val="2"/>
      </rPr>
      <t xml:space="preserve"> per lo studio sulla biologia molecolare,con navigazione e menù semplificati; display e manopola per la visualizzazione e la programmazione dei cicli,capacità: 6 microtubi di 0,2 ml, almeno programmi memorizzati e fino a 99 cicli di temperatura possibili (precisione 0.1 ° C, sensibilità  ± 0,2 ° C). Comprende nr. 100 microtubi e un kit per la diagnostica microbiologica comprendente un campione DNA e i reagenti</t>
    </r>
  </si>
  <si>
    <r>
      <rPr>
        <b/>
        <sz val="10"/>
        <color theme="1"/>
        <rFont val="Arial"/>
        <family val="2"/>
      </rPr>
      <t xml:space="preserve">Cappa a flusso laminare verticale con mobile di supporto. </t>
    </r>
    <r>
      <rPr>
        <sz val="10"/>
        <color theme="1"/>
        <rFont val="Arial"/>
        <family val="2"/>
      </rPr>
      <t>Costruzione in acciaio verniciato in polvere antiacido,piano di lavoro estraibile in acciaio inox AISI 304 2B satinato. Area di lavoro 70x41x49 cm. Prefiltro in materiale sintetico e filtro assoluto Hepa con efficienza globale 99.995%. Lampada UV  15W.Scheda elettronica di controllo. A norma  conforme a EN 60335-1, EN 50178, EN 60950. Certificata TUV. Incluso mobile di supporto su ruote.</t>
    </r>
  </si>
  <si>
    <t>Tipologia Fornitura</t>
  </si>
  <si>
    <t>PC desktop (PC FISSO)</t>
  </si>
  <si>
    <t xml:space="preserve">Altri dispositivi input/output (hardware)
</t>
  </si>
  <si>
    <t xml:space="preserve">Ausili hardware per l'utilizzo dei dispositivi tecnologici da parte di utenti con disabilità
</t>
  </si>
  <si>
    <t xml:space="preserve">Schermi interattivi e non
</t>
  </si>
  <si>
    <t>Access point per esterni, hotspot per offrire informazioni utili in collegamento wireless</t>
  </si>
  <si>
    <t>Altri Software per i sistemi di gestione degli ambienti di apprendimento e della comunicazione</t>
  </si>
  <si>
    <t xml:space="preserve">Strumenti di misura e di osservazione
</t>
  </si>
  <si>
    <t xml:space="preserve">Altri dispositivi di fruizione collettiva
</t>
  </si>
  <si>
    <t>Altri dispositivi di fruizione collettiva</t>
  </si>
  <si>
    <t xml:space="preserve">PC laptop (NOTEBOOK)
</t>
  </si>
  <si>
    <t xml:space="preserve">Dispositivi ibridi PC/tablet
</t>
  </si>
  <si>
    <t xml:space="preserve">Carrello e box mobile per ricarica, alloggiamento, sincronizzazione notebook e tablet (anche wireless)
</t>
  </si>
  <si>
    <t xml:space="preserve">Materiale di arredo correlato alla nuova metodologia didattica e/o all'infrastruttura di rete
</t>
  </si>
  <si>
    <t>Materiale di arredo correlato alla nuova metodologia didattica e/o all'infrastruttura di rete</t>
  </si>
  <si>
    <t>Automi programmabili semoventi assemblabili o preassemblati wireless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</si>
</sst>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29" x14ac:knownFonts="1">
    <font>
      <sz val="11"/>
      <color theme="1"/>
      <name val="Calibri"/>
      <family val="2"/>
      <scheme val="minor"/>
    </font>
    <font>
      <sz val="11"/>
      <color theme="1"/>
      <name val="Calibri"/>
      <family val="2"/>
      <scheme val="minor"/>
    </font>
    <font>
      <u/>
      <sz val="11"/>
      <color theme="10"/>
      <name val="Calibri"/>
      <family val="2"/>
      <scheme val="minor"/>
    </font>
    <font>
      <b/>
      <u/>
      <sz val="20"/>
      <color theme="10"/>
      <name val="Calibri"/>
      <family val="2"/>
      <scheme val="minor"/>
    </font>
    <font>
      <b/>
      <sz val="20"/>
      <color rgb="FFFF0000"/>
      <name val="Times New Roman"/>
      <family val="1"/>
    </font>
    <font>
      <b/>
      <sz val="24"/>
      <color rgb="FFFF0000"/>
      <name val="Calibri"/>
      <family val="2"/>
      <scheme val="minor"/>
    </font>
    <font>
      <sz val="11"/>
      <color theme="1"/>
      <name val="Arial"/>
      <family val="2"/>
    </font>
    <font>
      <b/>
      <u/>
      <sz val="12"/>
      <color rgb="FF0070C0"/>
      <name val="Arial"/>
      <family val="2"/>
    </font>
    <font>
      <b/>
      <u/>
      <sz val="11"/>
      <color theme="1"/>
      <name val="Arial"/>
      <family val="2"/>
    </font>
    <font>
      <b/>
      <sz val="11"/>
      <color theme="1"/>
      <name val="Arial"/>
      <family val="2"/>
    </font>
    <font>
      <b/>
      <u/>
      <sz val="14"/>
      <color rgb="FFFF0000"/>
      <name val="Arial"/>
      <family val="2"/>
    </font>
    <font>
      <sz val="14"/>
      <name val="Arial"/>
      <family val="2"/>
    </font>
    <font>
      <sz val="12"/>
      <color theme="1"/>
      <name val="Times New Roman"/>
      <family val="1"/>
    </font>
    <font>
      <b/>
      <sz val="16"/>
      <color rgb="FFFF0000"/>
      <name val="Times New Roman"/>
      <family val="1"/>
    </font>
    <font>
      <sz val="11"/>
      <color rgb="FF000000"/>
      <name val="Arial"/>
      <family val="2"/>
    </font>
    <font>
      <sz val="10"/>
      <color rgb="FF000000"/>
      <name val="Verdana"/>
      <family val="2"/>
    </font>
    <font>
      <b/>
      <sz val="10"/>
      <name val="Arial"/>
      <family val="2"/>
    </font>
    <font>
      <b/>
      <sz val="8"/>
      <name val="Arial"/>
      <family val="2"/>
    </font>
    <font>
      <b/>
      <sz val="11"/>
      <name val="Arial"/>
      <family val="2"/>
    </font>
    <font>
      <sz val="10"/>
      <name val="Arial"/>
      <family val="2"/>
    </font>
    <font>
      <b/>
      <sz val="18"/>
      <color rgb="FFFF0000"/>
      <name val="Arial"/>
      <family val="2"/>
    </font>
    <font>
      <b/>
      <sz val="12"/>
      <color theme="1"/>
      <name val="Arial"/>
      <family val="2"/>
    </font>
    <font>
      <sz val="10"/>
      <color theme="1"/>
      <name val="Calibri"/>
      <family val="2"/>
      <scheme val="minor"/>
    </font>
    <font>
      <b/>
      <sz val="12"/>
      <color rgb="FFFF0000"/>
      <name val="Arial"/>
      <family val="2"/>
    </font>
    <font>
      <b/>
      <sz val="8"/>
      <color theme="1"/>
      <name val="Arial"/>
      <family val="2"/>
    </font>
    <font>
      <b/>
      <sz val="10"/>
      <color theme="1"/>
      <name val="Arial"/>
      <family val="2"/>
    </font>
    <font>
      <sz val="10"/>
      <color theme="1"/>
      <name val="Arial"/>
      <family val="2"/>
    </font>
    <font>
      <b/>
      <u/>
      <sz val="18"/>
      <color theme="10"/>
      <name val="Calibri"/>
      <family val="2"/>
      <scheme val="minor"/>
    </font>
    <font>
      <b/>
      <sz val="9"/>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68">
    <xf numFmtId="0" fontId="0" fillId="0" borderId="0" xfId="0"/>
    <xf numFmtId="0" fontId="3" fillId="0" borderId="0" xfId="4"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horizontal="center" vertical="center"/>
    </xf>
    <xf numFmtId="0" fontId="6"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indent="2"/>
    </xf>
    <xf numFmtId="0" fontId="16" fillId="2" borderId="1" xfId="0" applyFont="1" applyFill="1" applyBorder="1" applyAlignment="1">
      <alignment vertical="center" wrapText="1"/>
    </xf>
    <xf numFmtId="0" fontId="17" fillId="2" borderId="1" xfId="0" applyFont="1" applyFill="1" applyBorder="1" applyAlignment="1">
      <alignment vertical="center" wrapText="1"/>
    </xf>
    <xf numFmtId="0" fontId="16" fillId="2" borderId="1" xfId="0" applyFont="1" applyFill="1" applyBorder="1" applyAlignment="1">
      <alignment horizontal="right" vertical="center" wrapText="1"/>
    </xf>
    <xf numFmtId="44" fontId="18" fillId="3" borderId="1" xfId="0" applyNumberFormat="1" applyFont="1" applyFill="1" applyBorder="1" applyAlignment="1">
      <alignment vertical="center" wrapText="1"/>
    </xf>
    <xf numFmtId="0" fontId="18" fillId="3" borderId="1" xfId="0" applyFont="1" applyFill="1" applyBorder="1" applyAlignment="1">
      <alignment vertical="center" wrapText="1"/>
    </xf>
    <xf numFmtId="10" fontId="19" fillId="3" borderId="1" xfId="3" applyNumberFormat="1" applyFont="1" applyFill="1" applyBorder="1" applyAlignment="1">
      <alignment horizontal="center" vertical="center" wrapText="1"/>
    </xf>
    <xf numFmtId="164" fontId="19" fillId="3" borderId="1" xfId="0" applyNumberFormat="1" applyFont="1" applyFill="1" applyBorder="1" applyAlignment="1">
      <alignment horizontal="right" vertical="center" wrapText="1"/>
    </xf>
    <xf numFmtId="0" fontId="19" fillId="3" borderId="1" xfId="0" applyFont="1" applyFill="1" applyBorder="1" applyAlignment="1">
      <alignment vertical="center" wrapText="1"/>
    </xf>
    <xf numFmtId="10" fontId="19" fillId="3" borderId="1" xfId="0" applyNumberFormat="1" applyFont="1" applyFill="1" applyBorder="1" applyAlignment="1">
      <alignment horizontal="center" vertical="center" wrapText="1"/>
    </xf>
    <xf numFmtId="0" fontId="16" fillId="4" borderId="1" xfId="0" applyFont="1" applyFill="1" applyBorder="1" applyAlignment="1">
      <alignment vertical="center" wrapText="1"/>
    </xf>
    <xf numFmtId="10" fontId="16" fillId="4"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right" vertical="center" wrapText="1"/>
    </xf>
    <xf numFmtId="0" fontId="22" fillId="0" borderId="0" xfId="0" applyFont="1"/>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right" vertical="center" wrapText="1"/>
    </xf>
    <xf numFmtId="164" fontId="25" fillId="0" borderId="1" xfId="1" applyNumberFormat="1" applyFont="1" applyFill="1" applyBorder="1" applyAlignment="1">
      <alignment horizontal="right" vertical="center" wrapText="1"/>
    </xf>
    <xf numFmtId="0" fontId="26" fillId="0" borderId="1" xfId="0" applyFont="1" applyFill="1" applyBorder="1" applyAlignment="1">
      <alignment vertical="center" wrapText="1"/>
    </xf>
    <xf numFmtId="0" fontId="25" fillId="2" borderId="1" xfId="0" applyFont="1" applyFill="1" applyBorder="1" applyAlignment="1">
      <alignment vertical="center" wrapText="1"/>
    </xf>
    <xf numFmtId="0" fontId="25" fillId="2" borderId="1" xfId="0" applyFont="1" applyFill="1" applyBorder="1" applyAlignment="1">
      <alignment horizontal="right" vertical="center" wrapText="1"/>
    </xf>
    <xf numFmtId="164" fontId="25" fillId="2" borderId="1" xfId="1" applyNumberFormat="1" applyFont="1" applyFill="1" applyBorder="1" applyAlignment="1">
      <alignment horizontal="right" vertical="center" wrapText="1"/>
    </xf>
    <xf numFmtId="0" fontId="25" fillId="0" borderId="0" xfId="0" applyFont="1" applyFill="1" applyBorder="1" applyAlignment="1">
      <alignment vertical="center" wrapText="1"/>
    </xf>
    <xf numFmtId="0" fontId="6" fillId="0" borderId="0" xfId="0" applyFont="1"/>
    <xf numFmtId="0" fontId="6" fillId="0" borderId="0" xfId="0" applyFont="1" applyAlignment="1">
      <alignment horizontal="center"/>
    </xf>
    <xf numFmtId="44" fontId="6" fillId="0" borderId="0" xfId="0" applyNumberFormat="1" applyFont="1"/>
    <xf numFmtId="0" fontId="0" fillId="0" borderId="0" xfId="0" applyAlignment="1">
      <alignment horizontal="center"/>
    </xf>
    <xf numFmtId="0" fontId="25" fillId="0" borderId="0" xfId="0" applyFont="1" applyFill="1" applyBorder="1" applyAlignment="1">
      <alignment horizontal="right" vertical="center" wrapText="1"/>
    </xf>
    <xf numFmtId="164" fontId="25" fillId="0" borderId="0" xfId="1" applyNumberFormat="1" applyFont="1" applyFill="1" applyBorder="1" applyAlignment="1">
      <alignment horizontal="right" vertical="center" wrapText="1"/>
    </xf>
    <xf numFmtId="164" fontId="25" fillId="0" borderId="5" xfId="1" applyNumberFormat="1" applyFont="1" applyFill="1" applyBorder="1" applyAlignment="1">
      <alignment horizontal="right" vertical="center" wrapText="1"/>
    </xf>
    <xf numFmtId="44" fontId="22" fillId="0" borderId="0" xfId="2" applyFont="1"/>
    <xf numFmtId="44" fontId="22" fillId="0" borderId="0" xfId="0" applyNumberFormat="1" applyFont="1"/>
    <xf numFmtId="44" fontId="22" fillId="0" borderId="0" xfId="2" applyNumberFormat="1" applyFont="1"/>
    <xf numFmtId="0" fontId="0" fillId="0" borderId="0" xfId="0" applyFill="1" applyBorder="1"/>
    <xf numFmtId="0" fontId="27" fillId="0" borderId="0" xfId="4" applyFont="1" applyAlignment="1">
      <alignment horizontal="center" vertical="center"/>
    </xf>
    <xf numFmtId="164" fontId="0" fillId="0" borderId="0" xfId="0" applyNumberFormat="1"/>
    <xf numFmtId="0" fontId="0" fillId="0" borderId="1" xfId="0" applyBorder="1"/>
    <xf numFmtId="0" fontId="25" fillId="0" borderId="6" xfId="0" applyFont="1" applyFill="1" applyBorder="1" applyAlignment="1">
      <alignment vertical="center" wrapText="1"/>
    </xf>
    <xf numFmtId="0" fontId="0" fillId="6" borderId="1" xfId="0" applyFill="1" applyBorder="1"/>
    <xf numFmtId="0" fontId="26" fillId="0" borderId="1" xfId="0" applyFont="1" applyBorder="1" applyAlignment="1">
      <alignment vertical="center" wrapText="1"/>
    </xf>
    <xf numFmtId="0" fontId="26" fillId="0" borderId="1" xfId="0" applyFont="1" applyBorder="1" applyAlignment="1">
      <alignment wrapText="1"/>
    </xf>
    <xf numFmtId="0" fontId="28" fillId="6" borderId="1" xfId="0" applyFont="1" applyFill="1" applyBorder="1" applyAlignment="1">
      <alignment vertical="center" wrapText="1"/>
    </xf>
    <xf numFmtId="0" fontId="25" fillId="6" borderId="2"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0" fillId="0" borderId="7" xfId="0" applyFont="1" applyBorder="1" applyAlignment="1">
      <alignment horizontal="center" vertical="center" wrapText="1"/>
    </xf>
    <xf numFmtId="0" fontId="0" fillId="0" borderId="0" xfId="0" applyAlignment="1">
      <alignment horizontal="center"/>
    </xf>
  </cellXfs>
  <cellStyles count="5">
    <cellStyle name="Collegamento ipertestuale" xfId="4" builtinId="8"/>
    <cellStyle name="Migliaia" xfId="1" builtinId="3"/>
    <cellStyle name="Normale" xfId="0" builtinId="0"/>
    <cellStyle name="Percentuale" xfId="3" builtinId="5"/>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85724</xdr:colOff>
      <xdr:row>0</xdr:row>
      <xdr:rowOff>57150</xdr:rowOff>
    </xdr:from>
    <xdr:to>
      <xdr:col>1</xdr:col>
      <xdr:colOff>7285724</xdr:colOff>
      <xdr:row>0</xdr:row>
      <xdr:rowOff>741150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4" y="57150"/>
          <a:ext cx="7200000" cy="684000"/>
        </a:xfrm>
        <a:prstGeom prst="rect">
          <a:avLst/>
        </a:prstGeom>
      </xdr:spPr>
    </xdr:pic>
    <xdr:clientData fLocksWithSheet="0"/>
  </xdr:twoCellAnchor>
  <xdr:twoCellAnchor editAs="oneCell">
    <xdr:from>
      <xdr:col>1</xdr:col>
      <xdr:colOff>0</xdr:colOff>
      <xdr:row>2</xdr:row>
      <xdr:rowOff>1</xdr:rowOff>
    </xdr:from>
    <xdr:to>
      <xdr:col>1</xdr:col>
      <xdr:colOff>7560000</xdr:colOff>
      <xdr:row>2</xdr:row>
      <xdr:rowOff>4544004</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095376"/>
          <a:ext cx="7560000" cy="454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0</xdr:row>
      <xdr:rowOff>28578</xdr:rowOff>
    </xdr:from>
    <xdr:to>
      <xdr:col>3</xdr:col>
      <xdr:colOff>408674</xdr:colOff>
      <xdr:row>0</xdr:row>
      <xdr:rowOff>712578</xdr:rowOff>
    </xdr:to>
    <xdr:pic>
      <xdr:nvPicPr>
        <xdr:cNvPr id="3" name="Immagine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4" y="28578"/>
          <a:ext cx="7200000" cy="684000"/>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0</xdr:rowOff>
    </xdr:from>
    <xdr:to>
      <xdr:col>3</xdr:col>
      <xdr:colOff>446774</xdr:colOff>
      <xdr:row>0</xdr:row>
      <xdr:rowOff>684000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0"/>
          <a:ext cx="7200000" cy="684000"/>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cuole\Capitolati\PON%20FESR%202016\Calabria%20FSC\Calabria%20FSC-Aula%20di%20autoapprendimento%20linguistico-%20INTERNO%20SI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etto"/>
      <sheetName val="Moduli"/>
      <sheetName val="Spese Generali"/>
      <sheetName val="Criteri come da avviso"/>
    </sheetNames>
    <sheetDataSet>
      <sheetData sheetId="0"/>
      <sheetData sheetId="1">
        <row r="39">
          <cell r="F39" t="str">
            <v>Costo Previsto</v>
          </cell>
        </row>
      </sheetData>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7"/>
  <sheetViews>
    <sheetView tabSelected="1" workbookViewId="0"/>
  </sheetViews>
  <sheetFormatPr defaultRowHeight="15" x14ac:dyDescent="0.25"/>
  <cols>
    <col min="2" max="2" width="113.5703125" customWidth="1"/>
  </cols>
  <sheetData>
    <row r="1" spans="2:2" ht="60.75" customHeight="1" x14ac:dyDescent="0.4">
      <c r="B1" s="1"/>
    </row>
    <row r="2" spans="2:2" ht="25.5" x14ac:dyDescent="0.25">
      <c r="B2" s="2" t="s">
        <v>59</v>
      </c>
    </row>
    <row r="3" spans="2:2" ht="360" customHeight="1" x14ac:dyDescent="0.5">
      <c r="B3" s="3"/>
    </row>
    <row r="4" spans="2:2" x14ac:dyDescent="0.25">
      <c r="B4" s="7" t="s">
        <v>0</v>
      </c>
    </row>
    <row r="5" spans="2:2" ht="342" x14ac:dyDescent="0.25">
      <c r="B5" s="8" t="s">
        <v>60</v>
      </c>
    </row>
    <row r="6" spans="2:2" x14ac:dyDescent="0.25">
      <c r="B6" s="7"/>
    </row>
    <row r="7" spans="2:2" ht="23.25" x14ac:dyDescent="0.25">
      <c r="B7" s="50" t="s">
        <v>39</v>
      </c>
    </row>
    <row r="8" spans="2:2" ht="23.25" x14ac:dyDescent="0.25">
      <c r="B8" s="50" t="s">
        <v>40</v>
      </c>
    </row>
    <row r="9" spans="2:2" ht="15.75" x14ac:dyDescent="0.25">
      <c r="B9" s="5"/>
    </row>
    <row r="10" spans="2:2" x14ac:dyDescent="0.25">
      <c r="B10" s="4"/>
    </row>
    <row r="11" spans="2:2" x14ac:dyDescent="0.25">
      <c r="B11" s="4"/>
    </row>
    <row r="12" spans="2:2" x14ac:dyDescent="0.25">
      <c r="B12" s="4"/>
    </row>
    <row r="13" spans="2:2" x14ac:dyDescent="0.25">
      <c r="B13" s="4"/>
    </row>
    <row r="14" spans="2:2" ht="15.75" x14ac:dyDescent="0.25">
      <c r="B14" s="5"/>
    </row>
    <row r="15" spans="2:2" x14ac:dyDescent="0.25">
      <c r="B15" s="4"/>
    </row>
    <row r="16" spans="2:2" x14ac:dyDescent="0.25">
      <c r="B16" s="4"/>
    </row>
    <row r="17" spans="2:2" x14ac:dyDescent="0.25">
      <c r="B17" s="4"/>
    </row>
    <row r="18" spans="2:2" x14ac:dyDescent="0.25">
      <c r="B18" s="4"/>
    </row>
    <row r="19" spans="2:2" ht="15.75" x14ac:dyDescent="0.25">
      <c r="B19" s="5"/>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ht="15.75" x14ac:dyDescent="0.25">
      <c r="B26" s="5"/>
    </row>
    <row r="27" spans="2:2" x14ac:dyDescent="0.25">
      <c r="B27" s="4"/>
    </row>
    <row r="28" spans="2:2" x14ac:dyDescent="0.25">
      <c r="B28" s="4"/>
    </row>
    <row r="29" spans="2:2" x14ac:dyDescent="0.25">
      <c r="B29" s="6"/>
    </row>
    <row r="30" spans="2:2" x14ac:dyDescent="0.25">
      <c r="B30" s="4"/>
    </row>
    <row r="31" spans="2:2" x14ac:dyDescent="0.25">
      <c r="B31" s="4"/>
    </row>
    <row r="32" spans="2:2" x14ac:dyDescent="0.25">
      <c r="B32" s="4"/>
    </row>
    <row r="33" spans="2:2" x14ac:dyDescent="0.25">
      <c r="B33" s="4"/>
    </row>
    <row r="34" spans="2:2" x14ac:dyDescent="0.25">
      <c r="B34" s="7"/>
    </row>
    <row r="35" spans="2:2" ht="15.75" x14ac:dyDescent="0.25">
      <c r="B35" s="5"/>
    </row>
    <row r="36" spans="2:2" x14ac:dyDescent="0.25">
      <c r="B36" s="4"/>
    </row>
    <row r="37" spans="2:2" x14ac:dyDescent="0.25">
      <c r="B37" s="6"/>
    </row>
    <row r="38" spans="2:2" x14ac:dyDescent="0.25">
      <c r="B38" s="4"/>
    </row>
    <row r="39" spans="2:2" x14ac:dyDescent="0.25">
      <c r="B39" s="4"/>
    </row>
    <row r="40" spans="2:2" x14ac:dyDescent="0.25">
      <c r="B40" s="4"/>
    </row>
    <row r="41" spans="2:2" x14ac:dyDescent="0.25">
      <c r="B41" s="4"/>
    </row>
    <row r="42" spans="2:2" ht="15.75" x14ac:dyDescent="0.25">
      <c r="B42" s="9"/>
    </row>
    <row r="43" spans="2:2" ht="15.75" x14ac:dyDescent="0.25">
      <c r="B43" s="5"/>
    </row>
    <row r="44" spans="2:2" x14ac:dyDescent="0.25">
      <c r="B44" s="4"/>
    </row>
    <row r="45" spans="2:2" x14ac:dyDescent="0.25">
      <c r="B45" s="6"/>
    </row>
    <row r="46" spans="2:2" x14ac:dyDescent="0.25">
      <c r="B46" s="4"/>
    </row>
    <row r="47" spans="2:2" x14ac:dyDescent="0.25">
      <c r="B47" s="4"/>
    </row>
    <row r="48" spans="2:2" x14ac:dyDescent="0.25">
      <c r="B48" s="6"/>
    </row>
    <row r="49" spans="2:2" x14ac:dyDescent="0.25">
      <c r="B49" s="4"/>
    </row>
    <row r="50" spans="2:2" x14ac:dyDescent="0.25">
      <c r="B50" s="4"/>
    </row>
    <row r="51" spans="2:2" x14ac:dyDescent="0.25">
      <c r="B51" s="4"/>
    </row>
    <row r="52" spans="2:2" x14ac:dyDescent="0.25">
      <c r="B52" s="4"/>
    </row>
    <row r="53" spans="2:2" ht="20.25" x14ac:dyDescent="0.25">
      <c r="B53" s="10"/>
    </row>
    <row r="54" spans="2:2" ht="15.75" x14ac:dyDescent="0.25">
      <c r="B54" s="5"/>
    </row>
    <row r="55" spans="2:2" x14ac:dyDescent="0.25">
      <c r="B55" s="11"/>
    </row>
    <row r="56" spans="2:2" x14ac:dyDescent="0.25">
      <c r="B56" s="11"/>
    </row>
    <row r="57" spans="2:2" x14ac:dyDescent="0.25">
      <c r="B57" s="12"/>
    </row>
    <row r="58" spans="2:2" x14ac:dyDescent="0.25">
      <c r="B58" s="13"/>
    </row>
    <row r="59" spans="2:2" x14ac:dyDescent="0.25">
      <c r="B59" s="14"/>
    </row>
    <row r="60" spans="2:2" x14ac:dyDescent="0.25">
      <c r="B60" s="14"/>
    </row>
    <row r="61" spans="2:2" x14ac:dyDescent="0.25">
      <c r="B61" s="14"/>
    </row>
    <row r="62" spans="2:2" x14ac:dyDescent="0.25">
      <c r="B62" s="14"/>
    </row>
    <row r="63" spans="2:2" x14ac:dyDescent="0.25">
      <c r="B63" s="15"/>
    </row>
    <row r="64" spans="2:2" x14ac:dyDescent="0.25">
      <c r="B64" s="15"/>
    </row>
    <row r="65" spans="2:2" x14ac:dyDescent="0.25">
      <c r="B65" s="15"/>
    </row>
    <row r="66" spans="2:2" x14ac:dyDescent="0.25">
      <c r="B66" s="14"/>
    </row>
    <row r="67" spans="2:2" x14ac:dyDescent="0.25">
      <c r="B67" s="14"/>
    </row>
  </sheetData>
  <hyperlinks>
    <hyperlink ref="B7" location="Moduli!A1" display="Click qui per la Matrice Acquisti"/>
    <hyperlink ref="B8" location="'Spese Generali'!A1" display="Click qui per il riepilogo delle Spese Generali"/>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7"/>
  <sheetViews>
    <sheetView workbookViewId="0"/>
  </sheetViews>
  <sheetFormatPr defaultRowHeight="15" x14ac:dyDescent="0.25"/>
  <cols>
    <col min="2" max="2" width="24" customWidth="1"/>
    <col min="3" max="3" width="78.28515625" customWidth="1"/>
    <col min="4" max="4" width="8.28515625" customWidth="1"/>
    <col min="5" max="5" width="12" bestFit="1" customWidth="1"/>
    <col min="6" max="6" width="11.140625" bestFit="1" customWidth="1"/>
    <col min="7" max="7" width="10.5703125" bestFit="1" customWidth="1"/>
  </cols>
  <sheetData>
    <row r="1" spans="2:9" ht="62.25" customHeight="1" x14ac:dyDescent="0.25">
      <c r="B1" s="67"/>
      <c r="C1" s="67"/>
      <c r="D1" s="67"/>
      <c r="E1" s="67"/>
      <c r="F1" s="67"/>
    </row>
    <row r="2" spans="2:9" ht="49.5" customHeight="1" x14ac:dyDescent="0.25">
      <c r="B2" s="66" t="s">
        <v>59</v>
      </c>
      <c r="C2" s="66"/>
      <c r="D2" s="66"/>
      <c r="E2" s="66"/>
      <c r="F2" s="66"/>
    </row>
    <row r="3" spans="2:9" ht="15.75" customHeight="1" x14ac:dyDescent="0.25">
      <c r="B3" s="65" t="s">
        <v>17</v>
      </c>
      <c r="C3" s="65"/>
      <c r="D3" s="65"/>
      <c r="E3" s="65"/>
      <c r="F3" s="65"/>
    </row>
    <row r="4" spans="2:9" ht="15.75" x14ac:dyDescent="0.25">
      <c r="B4" s="62" t="s">
        <v>18</v>
      </c>
      <c r="C4" s="63"/>
      <c r="D4" s="63"/>
      <c r="E4" s="63"/>
      <c r="F4" s="64"/>
    </row>
    <row r="5" spans="2:9" ht="22.5" x14ac:dyDescent="0.25">
      <c r="B5" s="57" t="s">
        <v>69</v>
      </c>
      <c r="C5" s="29" t="s">
        <v>19</v>
      </c>
      <c r="D5" s="30" t="s">
        <v>20</v>
      </c>
      <c r="E5" s="30" t="s">
        <v>21</v>
      </c>
      <c r="F5" s="30" t="s">
        <v>22</v>
      </c>
    </row>
    <row r="6" spans="2:9" ht="64.5" x14ac:dyDescent="0.25">
      <c r="B6" s="56" t="s">
        <v>82</v>
      </c>
      <c r="C6" s="34" t="s">
        <v>41</v>
      </c>
      <c r="D6" s="32">
        <v>1</v>
      </c>
      <c r="E6" s="33">
        <v>1800</v>
      </c>
      <c r="F6" s="33">
        <f t="shared" ref="F6:F9" si="0">(D6*E6)</f>
        <v>1800</v>
      </c>
    </row>
    <row r="7" spans="2:9" ht="51.75" x14ac:dyDescent="0.25">
      <c r="B7" s="56" t="s">
        <v>83</v>
      </c>
      <c r="C7" s="31" t="s">
        <v>42</v>
      </c>
      <c r="D7" s="32">
        <v>18</v>
      </c>
      <c r="E7" s="33">
        <v>74</v>
      </c>
      <c r="F7" s="33">
        <f t="shared" si="0"/>
        <v>1332</v>
      </c>
    </row>
    <row r="8" spans="2:9" ht="51.75" x14ac:dyDescent="0.25">
      <c r="B8" s="56" t="s">
        <v>83</v>
      </c>
      <c r="C8" s="34" t="s">
        <v>23</v>
      </c>
      <c r="D8" s="32">
        <v>1</v>
      </c>
      <c r="E8" s="33">
        <v>110</v>
      </c>
      <c r="F8" s="33">
        <f t="shared" si="0"/>
        <v>110</v>
      </c>
    </row>
    <row r="9" spans="2:9" ht="51.75" x14ac:dyDescent="0.25">
      <c r="B9" s="56" t="s">
        <v>83</v>
      </c>
      <c r="C9" s="34" t="s">
        <v>43</v>
      </c>
      <c r="D9" s="32">
        <v>1</v>
      </c>
      <c r="E9" s="33">
        <v>510</v>
      </c>
      <c r="F9" s="33">
        <f t="shared" si="0"/>
        <v>510</v>
      </c>
    </row>
    <row r="10" spans="2:9" x14ac:dyDescent="0.25">
      <c r="B10" s="52"/>
      <c r="C10" s="35" t="s">
        <v>24</v>
      </c>
      <c r="D10" s="36"/>
      <c r="E10" s="37"/>
      <c r="F10" s="37">
        <f>SUM(F6:F9)</f>
        <v>3752</v>
      </c>
    </row>
    <row r="11" spans="2:9" x14ac:dyDescent="0.25">
      <c r="C11" s="53"/>
      <c r="D11" s="43"/>
      <c r="E11" s="44"/>
      <c r="F11" s="45"/>
    </row>
    <row r="12" spans="2:9" s="28" customFormat="1" ht="37.5" customHeight="1" x14ac:dyDescent="0.25">
      <c r="B12" s="62" t="s">
        <v>32</v>
      </c>
      <c r="C12" s="63"/>
      <c r="D12" s="63"/>
      <c r="E12" s="63"/>
      <c r="F12" s="64"/>
      <c r="G12"/>
      <c r="H12" s="46"/>
      <c r="I12" s="47"/>
    </row>
    <row r="13" spans="2:9" ht="15.75" customHeight="1" x14ac:dyDescent="0.25">
      <c r="B13" s="62" t="s">
        <v>25</v>
      </c>
      <c r="C13" s="63"/>
      <c r="D13" s="63"/>
      <c r="E13" s="63"/>
      <c r="F13" s="64"/>
    </row>
    <row r="14" spans="2:9" ht="22.5" x14ac:dyDescent="0.25">
      <c r="B14" s="57" t="s">
        <v>69</v>
      </c>
      <c r="C14" s="29" t="s">
        <v>19</v>
      </c>
      <c r="D14" s="30" t="s">
        <v>20</v>
      </c>
      <c r="E14" s="30" t="s">
        <v>21</v>
      </c>
      <c r="F14" s="30" t="s">
        <v>22</v>
      </c>
    </row>
    <row r="15" spans="2:9" ht="38.25" x14ac:dyDescent="0.25">
      <c r="B15" s="56" t="s">
        <v>79</v>
      </c>
      <c r="C15" s="34" t="s">
        <v>44</v>
      </c>
      <c r="D15" s="32">
        <v>1</v>
      </c>
      <c r="E15" s="33">
        <v>950</v>
      </c>
      <c r="F15" s="33">
        <f t="shared" ref="F15:F33" si="1">(D15*E15)</f>
        <v>950</v>
      </c>
    </row>
    <row r="16" spans="2:9" ht="51" x14ac:dyDescent="0.25">
      <c r="B16" s="56" t="s">
        <v>80</v>
      </c>
      <c r="C16" s="34" t="s">
        <v>45</v>
      </c>
      <c r="D16" s="32">
        <v>17</v>
      </c>
      <c r="E16" s="33">
        <v>440</v>
      </c>
      <c r="F16" s="33">
        <f t="shared" si="1"/>
        <v>7480</v>
      </c>
    </row>
    <row r="17" spans="2:6" ht="127.5" x14ac:dyDescent="0.25">
      <c r="B17" s="55" t="s">
        <v>77</v>
      </c>
      <c r="C17" s="31" t="s">
        <v>52</v>
      </c>
      <c r="D17" s="32">
        <v>6</v>
      </c>
      <c r="E17" s="33">
        <v>860</v>
      </c>
      <c r="F17" s="33">
        <f t="shared" si="1"/>
        <v>5160</v>
      </c>
    </row>
    <row r="18" spans="2:6" ht="64.5" x14ac:dyDescent="0.25">
      <c r="B18" s="56" t="s">
        <v>81</v>
      </c>
      <c r="C18" s="34" t="s">
        <v>46</v>
      </c>
      <c r="D18" s="32">
        <v>1</v>
      </c>
      <c r="E18" s="33">
        <v>1289</v>
      </c>
      <c r="F18" s="33">
        <f t="shared" si="1"/>
        <v>1289</v>
      </c>
    </row>
    <row r="19" spans="2:6" ht="39" x14ac:dyDescent="0.25">
      <c r="B19" s="56" t="s">
        <v>77</v>
      </c>
      <c r="C19" s="34" t="s">
        <v>53</v>
      </c>
      <c r="D19" s="32">
        <v>1</v>
      </c>
      <c r="E19" s="33">
        <v>915</v>
      </c>
      <c r="F19" s="33">
        <f t="shared" ref="F19:F32" si="2">(D19*E19)</f>
        <v>915</v>
      </c>
    </row>
    <row r="20" spans="2:6" ht="39" x14ac:dyDescent="0.25">
      <c r="B20" s="56" t="s">
        <v>77</v>
      </c>
      <c r="C20" s="34" t="s">
        <v>61</v>
      </c>
      <c r="D20" s="32">
        <v>1</v>
      </c>
      <c r="E20" s="33">
        <v>279</v>
      </c>
      <c r="F20" s="33">
        <f t="shared" si="2"/>
        <v>279</v>
      </c>
    </row>
    <row r="21" spans="2:6" ht="39" x14ac:dyDescent="0.25">
      <c r="B21" s="56" t="s">
        <v>76</v>
      </c>
      <c r="C21" s="34" t="s">
        <v>54</v>
      </c>
      <c r="D21" s="32">
        <v>1</v>
      </c>
      <c r="E21" s="33">
        <v>1050</v>
      </c>
      <c r="F21" s="33">
        <f t="shared" si="2"/>
        <v>1050</v>
      </c>
    </row>
    <row r="22" spans="2:6" ht="51" x14ac:dyDescent="0.25">
      <c r="B22" s="56" t="s">
        <v>76</v>
      </c>
      <c r="C22" s="34" t="s">
        <v>55</v>
      </c>
      <c r="D22" s="32">
        <v>4</v>
      </c>
      <c r="E22" s="33">
        <v>585</v>
      </c>
      <c r="F22" s="33">
        <f t="shared" si="2"/>
        <v>2340</v>
      </c>
    </row>
    <row r="23" spans="2:6" ht="39" x14ac:dyDescent="0.25">
      <c r="B23" s="56" t="s">
        <v>76</v>
      </c>
      <c r="C23" s="34" t="s">
        <v>62</v>
      </c>
      <c r="D23" s="32">
        <v>1</v>
      </c>
      <c r="E23" s="33">
        <v>4490</v>
      </c>
      <c r="F23" s="33">
        <f t="shared" si="2"/>
        <v>4490</v>
      </c>
    </row>
    <row r="24" spans="2:6" ht="39" x14ac:dyDescent="0.25">
      <c r="B24" s="56" t="s">
        <v>77</v>
      </c>
      <c r="C24" s="34" t="s">
        <v>56</v>
      </c>
      <c r="D24" s="32">
        <v>1</v>
      </c>
      <c r="E24" s="33">
        <v>675</v>
      </c>
      <c r="F24" s="33">
        <f t="shared" si="2"/>
        <v>675</v>
      </c>
    </row>
    <row r="25" spans="2:6" ht="39" x14ac:dyDescent="0.25">
      <c r="B25" s="56" t="s">
        <v>77</v>
      </c>
      <c r="C25" s="31" t="s">
        <v>63</v>
      </c>
      <c r="D25" s="32">
        <v>1</v>
      </c>
      <c r="E25" s="33">
        <v>749</v>
      </c>
      <c r="F25" s="33">
        <f t="shared" si="2"/>
        <v>749</v>
      </c>
    </row>
    <row r="26" spans="2:6" ht="25.5" x14ac:dyDescent="0.25">
      <c r="B26" s="52"/>
      <c r="C26" s="34" t="s">
        <v>64</v>
      </c>
      <c r="D26" s="32">
        <v>1</v>
      </c>
      <c r="E26" s="33">
        <v>180</v>
      </c>
      <c r="F26" s="33">
        <f t="shared" si="2"/>
        <v>180</v>
      </c>
    </row>
    <row r="27" spans="2:6" ht="39" x14ac:dyDescent="0.25">
      <c r="B27" s="56" t="s">
        <v>77</v>
      </c>
      <c r="C27" s="31" t="s">
        <v>57</v>
      </c>
      <c r="D27" s="32">
        <v>1</v>
      </c>
      <c r="E27" s="33">
        <v>3900</v>
      </c>
      <c r="F27" s="33">
        <f t="shared" si="2"/>
        <v>3900</v>
      </c>
    </row>
    <row r="28" spans="2:6" ht="39" x14ac:dyDescent="0.25">
      <c r="B28" s="56" t="s">
        <v>77</v>
      </c>
      <c r="C28" s="31" t="s">
        <v>47</v>
      </c>
      <c r="D28" s="32">
        <v>1</v>
      </c>
      <c r="E28" s="33">
        <v>1950</v>
      </c>
      <c r="F28" s="33">
        <f t="shared" si="2"/>
        <v>1950</v>
      </c>
    </row>
    <row r="29" spans="2:6" ht="39" x14ac:dyDescent="0.25">
      <c r="B29" s="56" t="s">
        <v>77</v>
      </c>
      <c r="C29" s="34" t="s">
        <v>65</v>
      </c>
      <c r="D29" s="32">
        <v>1</v>
      </c>
      <c r="E29" s="33">
        <v>1100</v>
      </c>
      <c r="F29" s="33">
        <f t="shared" si="2"/>
        <v>1100</v>
      </c>
    </row>
    <row r="30" spans="2:6" ht="39" x14ac:dyDescent="0.25">
      <c r="B30" s="56" t="s">
        <v>76</v>
      </c>
      <c r="C30" s="34" t="s">
        <v>66</v>
      </c>
      <c r="D30" s="32">
        <v>1</v>
      </c>
      <c r="E30" s="33">
        <v>699</v>
      </c>
      <c r="F30" s="33">
        <f t="shared" si="2"/>
        <v>699</v>
      </c>
    </row>
    <row r="31" spans="2:6" ht="76.5" x14ac:dyDescent="0.25">
      <c r="B31" s="55" t="s">
        <v>76</v>
      </c>
      <c r="C31" s="34" t="s">
        <v>67</v>
      </c>
      <c r="D31" s="32">
        <v>1</v>
      </c>
      <c r="E31" s="33">
        <v>1670</v>
      </c>
      <c r="F31" s="33">
        <f t="shared" si="2"/>
        <v>1670</v>
      </c>
    </row>
    <row r="32" spans="2:6" ht="39" x14ac:dyDescent="0.25">
      <c r="B32" s="56" t="s">
        <v>84</v>
      </c>
      <c r="C32" s="34" t="s">
        <v>58</v>
      </c>
      <c r="D32" s="32">
        <v>3</v>
      </c>
      <c r="E32" s="33">
        <v>636</v>
      </c>
      <c r="F32" s="33">
        <f t="shared" si="2"/>
        <v>1908</v>
      </c>
    </row>
    <row r="33" spans="2:9" ht="76.5" x14ac:dyDescent="0.25">
      <c r="B33" s="55" t="s">
        <v>78</v>
      </c>
      <c r="C33" s="34" t="s">
        <v>68</v>
      </c>
      <c r="D33" s="32">
        <v>1</v>
      </c>
      <c r="E33" s="33">
        <v>3095</v>
      </c>
      <c r="F33" s="33">
        <f t="shared" si="1"/>
        <v>3095</v>
      </c>
    </row>
    <row r="34" spans="2:9" s="28" customFormat="1" ht="55.5" customHeight="1" x14ac:dyDescent="0.2">
      <c r="B34" s="62" t="s">
        <v>36</v>
      </c>
      <c r="C34" s="63"/>
      <c r="D34" s="63"/>
      <c r="E34" s="63"/>
      <c r="F34" s="64"/>
      <c r="H34" s="48"/>
      <c r="I34" s="47"/>
    </row>
    <row r="35" spans="2:9" ht="153" x14ac:dyDescent="0.25">
      <c r="B35" s="55" t="s">
        <v>73</v>
      </c>
      <c r="C35" s="31" t="s">
        <v>48</v>
      </c>
      <c r="D35" s="32">
        <v>1</v>
      </c>
      <c r="E35" s="33">
        <v>4900</v>
      </c>
      <c r="F35" s="33">
        <f>(D35*E35)</f>
        <v>4900</v>
      </c>
    </row>
    <row r="36" spans="2:9" ht="51" x14ac:dyDescent="0.25">
      <c r="B36" s="55" t="s">
        <v>74</v>
      </c>
      <c r="C36" s="31" t="s">
        <v>27</v>
      </c>
      <c r="D36" s="32">
        <v>1</v>
      </c>
      <c r="E36" s="33">
        <v>149</v>
      </c>
      <c r="F36" s="33">
        <f>(D36*E36)</f>
        <v>149</v>
      </c>
      <c r="G36" s="51"/>
    </row>
    <row r="37" spans="2:9" s="28" customFormat="1" ht="36.75" customHeight="1" x14ac:dyDescent="0.2">
      <c r="B37" s="62" t="s">
        <v>33</v>
      </c>
      <c r="C37" s="63"/>
      <c r="D37" s="63"/>
      <c r="E37" s="63"/>
      <c r="F37" s="64"/>
      <c r="H37" s="48"/>
      <c r="I37" s="47"/>
    </row>
    <row r="38" spans="2:9" ht="38.25" x14ac:dyDescent="0.25">
      <c r="B38" s="55" t="s">
        <v>70</v>
      </c>
      <c r="C38" s="34" t="s">
        <v>49</v>
      </c>
      <c r="D38" s="32">
        <v>1</v>
      </c>
      <c r="E38" s="33">
        <v>450</v>
      </c>
      <c r="F38" s="33">
        <f>(D38*E38)</f>
        <v>450</v>
      </c>
    </row>
    <row r="39" spans="2:9" ht="51.75" x14ac:dyDescent="0.25">
      <c r="B39" s="56" t="s">
        <v>71</v>
      </c>
      <c r="C39" s="31" t="s">
        <v>50</v>
      </c>
      <c r="D39" s="32">
        <v>1</v>
      </c>
      <c r="E39" s="33">
        <v>150</v>
      </c>
      <c r="F39" s="33">
        <f>(D39*E39)</f>
        <v>150</v>
      </c>
    </row>
    <row r="40" spans="2:9" ht="64.5" x14ac:dyDescent="0.25">
      <c r="B40" s="56" t="s">
        <v>72</v>
      </c>
      <c r="C40" s="34" t="s">
        <v>26</v>
      </c>
      <c r="D40" s="32">
        <v>1</v>
      </c>
      <c r="E40" s="33">
        <v>320</v>
      </c>
      <c r="F40" s="33">
        <f>(D40*E40)</f>
        <v>320</v>
      </c>
    </row>
    <row r="41" spans="2:9" x14ac:dyDescent="0.25">
      <c r="B41" s="60" t="s">
        <v>28</v>
      </c>
      <c r="C41" s="61"/>
      <c r="D41" s="36"/>
      <c r="E41" s="37"/>
      <c r="F41" s="37">
        <f>SUM(F15:F40)</f>
        <v>45848</v>
      </c>
    </row>
    <row r="42" spans="2:9" x14ac:dyDescent="0.25">
      <c r="C42" s="38"/>
      <c r="D42" s="43"/>
      <c r="E42" s="44"/>
      <c r="F42" s="44"/>
      <c r="G42" s="49"/>
    </row>
    <row r="43" spans="2:9" x14ac:dyDescent="0.25">
      <c r="C43" s="38"/>
      <c r="D43" s="43"/>
      <c r="E43" s="44"/>
      <c r="F43" s="45"/>
    </row>
    <row r="44" spans="2:9" s="28" customFormat="1" ht="41.25" customHeight="1" x14ac:dyDescent="0.2">
      <c r="B44" s="62" t="s">
        <v>34</v>
      </c>
      <c r="C44" s="63"/>
      <c r="D44" s="63"/>
      <c r="E44" s="63"/>
      <c r="F44" s="64"/>
      <c r="H44" s="48"/>
      <c r="I44" s="47"/>
    </row>
    <row r="45" spans="2:9" ht="15.75" x14ac:dyDescent="0.25">
      <c r="B45" s="62" t="s">
        <v>37</v>
      </c>
      <c r="C45" s="63"/>
      <c r="D45" s="63"/>
      <c r="E45" s="63"/>
      <c r="F45" s="64"/>
    </row>
    <row r="46" spans="2:9" ht="22.5" x14ac:dyDescent="0.25">
      <c r="B46" s="54"/>
      <c r="C46" s="29" t="s">
        <v>19</v>
      </c>
      <c r="D46" s="30" t="s">
        <v>20</v>
      </c>
      <c r="E46" s="30" t="s">
        <v>21</v>
      </c>
      <c r="F46" s="30" t="s">
        <v>22</v>
      </c>
    </row>
    <row r="47" spans="2:9" ht="51" x14ac:dyDescent="0.25">
      <c r="B47" s="55" t="s">
        <v>75</v>
      </c>
      <c r="C47" s="34" t="s">
        <v>29</v>
      </c>
      <c r="D47" s="32">
        <v>1</v>
      </c>
      <c r="E47" s="33">
        <v>1400</v>
      </c>
      <c r="F47" s="33">
        <f>(D47*E47)</f>
        <v>1400</v>
      </c>
    </row>
    <row r="48" spans="2:9" x14ac:dyDescent="0.25">
      <c r="B48" s="60" t="s">
        <v>35</v>
      </c>
      <c r="C48" s="61"/>
      <c r="D48" s="36"/>
      <c r="E48" s="37"/>
      <c r="F48" s="37">
        <f>SUM(F47)</f>
        <v>1400</v>
      </c>
    </row>
    <row r="49" spans="2:6" x14ac:dyDescent="0.25">
      <c r="C49" s="39"/>
      <c r="D49" s="39"/>
      <c r="E49" s="40"/>
      <c r="F49" s="41"/>
    </row>
    <row r="50" spans="2:6" x14ac:dyDescent="0.25">
      <c r="C50" s="39"/>
      <c r="D50" s="39"/>
      <c r="E50" s="40"/>
      <c r="F50" s="39"/>
    </row>
    <row r="51" spans="2:6" ht="15.75" customHeight="1" x14ac:dyDescent="0.25">
      <c r="B51" s="62" t="s">
        <v>30</v>
      </c>
      <c r="C51" s="63"/>
      <c r="D51" s="63"/>
      <c r="E51" s="63"/>
      <c r="F51" s="64"/>
    </row>
    <row r="52" spans="2:6" ht="22.5" x14ac:dyDescent="0.25">
      <c r="B52" s="54"/>
      <c r="C52" s="29" t="s">
        <v>19</v>
      </c>
      <c r="D52" s="30" t="s">
        <v>20</v>
      </c>
      <c r="E52" s="30" t="s">
        <v>21</v>
      </c>
      <c r="F52" s="30" t="s">
        <v>22</v>
      </c>
    </row>
    <row r="53" spans="2:6" ht="76.5" x14ac:dyDescent="0.25">
      <c r="B53" s="52"/>
      <c r="C53" s="34" t="s">
        <v>51</v>
      </c>
      <c r="D53" s="32">
        <v>1</v>
      </c>
      <c r="E53" s="33">
        <v>6000</v>
      </c>
      <c r="F53" s="33">
        <f>(D53*E53)</f>
        <v>6000</v>
      </c>
    </row>
    <row r="54" spans="2:6" x14ac:dyDescent="0.25">
      <c r="B54" s="58" t="s">
        <v>31</v>
      </c>
      <c r="C54" s="59"/>
      <c r="D54" s="36"/>
      <c r="E54" s="37"/>
      <c r="F54" s="37">
        <f>SUM(F53)</f>
        <v>6000</v>
      </c>
    </row>
    <row r="55" spans="2:6" x14ac:dyDescent="0.25">
      <c r="C55" s="39"/>
      <c r="D55" s="39"/>
      <c r="E55" s="40"/>
      <c r="F55" s="39"/>
    </row>
    <row r="56" spans="2:6" ht="23.25" x14ac:dyDescent="0.25">
      <c r="C56" s="50" t="s">
        <v>38</v>
      </c>
    </row>
    <row r="57" spans="2:6" ht="23.25" x14ac:dyDescent="0.25">
      <c r="C57" s="50" t="s">
        <v>40</v>
      </c>
    </row>
  </sheetData>
  <mergeCells count="14">
    <mergeCell ref="B3:F3"/>
    <mergeCell ref="B12:F12"/>
    <mergeCell ref="B2:F2"/>
    <mergeCell ref="B1:F1"/>
    <mergeCell ref="B13:F13"/>
    <mergeCell ref="B4:F4"/>
    <mergeCell ref="B54:C54"/>
    <mergeCell ref="B41:C41"/>
    <mergeCell ref="B34:F34"/>
    <mergeCell ref="B37:F37"/>
    <mergeCell ref="B44:F44"/>
    <mergeCell ref="B45:F45"/>
    <mergeCell ref="B51:F51"/>
    <mergeCell ref="B48:C48"/>
  </mergeCells>
  <hyperlinks>
    <hyperlink ref="C57" location="'Spese Generali'!A1" display="Click qui per il riepilogo delle Spese Generali"/>
    <hyperlink ref="C56" location="Progetto!A1" display="Click qui per la Descrizione del Progetto"/>
  </hyperlinks>
  <pageMargins left="0.7" right="0.7"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workbookViewId="0"/>
  </sheetViews>
  <sheetFormatPr defaultRowHeight="15" x14ac:dyDescent="0.25"/>
  <cols>
    <col min="2" max="2" width="82.42578125" customWidth="1"/>
    <col min="3" max="3" width="20.5703125" bestFit="1" customWidth="1"/>
    <col min="4" max="4" width="16.85546875" bestFit="1" customWidth="1"/>
  </cols>
  <sheetData>
    <row r="1" spans="2:4" ht="54.75" customHeight="1" x14ac:dyDescent="0.25">
      <c r="B1" s="42"/>
    </row>
    <row r="3" spans="2:4" x14ac:dyDescent="0.25">
      <c r="B3" s="16" t="s">
        <v>1</v>
      </c>
      <c r="C3" s="17"/>
      <c r="D3" s="18"/>
    </row>
    <row r="4" spans="2:4" x14ac:dyDescent="0.25">
      <c r="B4" s="19">
        <v>60000</v>
      </c>
      <c r="C4" s="20"/>
      <c r="D4" s="20"/>
    </row>
    <row r="5" spans="2:4" ht="25.5" x14ac:dyDescent="0.25">
      <c r="B5" s="16" t="s">
        <v>2</v>
      </c>
      <c r="C5" s="17" t="s">
        <v>3</v>
      </c>
      <c r="D5" s="18" t="s">
        <v>4</v>
      </c>
    </row>
    <row r="6" spans="2:4" x14ac:dyDescent="0.25">
      <c r="B6" s="16"/>
      <c r="C6" s="17"/>
      <c r="D6" s="18"/>
    </row>
    <row r="7" spans="2:4" x14ac:dyDescent="0.25">
      <c r="B7" s="20" t="s">
        <v>5</v>
      </c>
      <c r="C7" s="21"/>
      <c r="D7" s="22"/>
    </row>
    <row r="8" spans="2:4" x14ac:dyDescent="0.25">
      <c r="B8" s="23" t="s">
        <v>6</v>
      </c>
      <c r="C8" s="21">
        <f>(D8/B4)</f>
        <v>0.76413333333333333</v>
      </c>
      <c r="D8" s="22">
        <f>Moduli!F41</f>
        <v>45848</v>
      </c>
    </row>
    <row r="9" spans="2:4" x14ac:dyDescent="0.25">
      <c r="B9" s="23" t="s">
        <v>7</v>
      </c>
      <c r="C9" s="21">
        <f>(D9/B4)</f>
        <v>2.3333333333333334E-2</v>
      </c>
      <c r="D9" s="22">
        <f>Moduli!F48</f>
        <v>1400</v>
      </c>
    </row>
    <row r="10" spans="2:4" x14ac:dyDescent="0.25">
      <c r="B10" s="23" t="s">
        <v>8</v>
      </c>
      <c r="C10" s="21">
        <f>(D10/B4)</f>
        <v>6.253333333333333E-2</v>
      </c>
      <c r="D10" s="22">
        <f>Moduli!F10</f>
        <v>3752</v>
      </c>
    </row>
    <row r="11" spans="2:4" x14ac:dyDescent="0.25">
      <c r="B11" s="20" t="s">
        <v>9</v>
      </c>
      <c r="C11" s="21"/>
      <c r="D11" s="22"/>
    </row>
    <row r="12" spans="2:4" x14ac:dyDescent="0.25">
      <c r="B12" s="23" t="s">
        <v>10</v>
      </c>
      <c r="C12" s="21">
        <f>(D12/B4)</f>
        <v>0.02</v>
      </c>
      <c r="D12" s="22">
        <v>1200</v>
      </c>
    </row>
    <row r="13" spans="2:4" x14ac:dyDescent="0.25">
      <c r="B13" s="23" t="s">
        <v>11</v>
      </c>
      <c r="C13" s="21">
        <f>(D13/B4)</f>
        <v>0.02</v>
      </c>
      <c r="D13" s="22">
        <v>1200</v>
      </c>
    </row>
    <row r="14" spans="2:4" x14ac:dyDescent="0.25">
      <c r="B14" s="23" t="s">
        <v>12</v>
      </c>
      <c r="C14" s="21">
        <f>(D14/B4)</f>
        <v>0.01</v>
      </c>
      <c r="D14" s="22">
        <v>600</v>
      </c>
    </row>
    <row r="15" spans="2:4" x14ac:dyDescent="0.25">
      <c r="B15" s="20" t="s">
        <v>13</v>
      </c>
      <c r="C15" s="24" t="s">
        <v>14</v>
      </c>
      <c r="D15" s="22" t="str">
        <f>[1]Moduli!F39</f>
        <v>Costo Previsto</v>
      </c>
    </row>
    <row r="16" spans="2:4" ht="76.5" x14ac:dyDescent="0.25">
      <c r="B16" s="23" t="s">
        <v>15</v>
      </c>
      <c r="C16" s="21">
        <f>(D16/B4)</f>
        <v>0.1</v>
      </c>
      <c r="D16" s="22">
        <f>Moduli!F54</f>
        <v>6000</v>
      </c>
    </row>
    <row r="17" spans="2:4" x14ac:dyDescent="0.25">
      <c r="B17" s="25" t="s">
        <v>16</v>
      </c>
      <c r="C17" s="26">
        <f>SUM(C7:C16)</f>
        <v>1</v>
      </c>
      <c r="D17" s="27">
        <f>SUM(D7:D16)</f>
        <v>60000</v>
      </c>
    </row>
    <row r="19" spans="2:4" ht="23.25" x14ac:dyDescent="0.25">
      <c r="B19" s="50" t="s">
        <v>38</v>
      </c>
    </row>
    <row r="20" spans="2:4" ht="23.25" x14ac:dyDescent="0.25">
      <c r="B20" s="50" t="s">
        <v>39</v>
      </c>
    </row>
  </sheetData>
  <hyperlinks>
    <hyperlink ref="B20" location="Moduli!A1" display="Click qui per la Matrice Acquisti"/>
    <hyperlink ref="B19"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Progetto</vt:lpstr>
      <vt:lpstr>Moduli</vt:lpstr>
      <vt:lpstr>Spese Generali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2017-10-31T07:46:46Z</dcterms:modified>
</cp:coreProperties>
</file>