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1">Descrizione!$B$2:$B$43</definedName>
    <definedName name="_xlnm.Print_Area" localSheetId="2">'Matrice Acquisti'!$B$2:$E$35</definedName>
    <definedName name="_xlnm.Print_Area" localSheetId="0">Titolo!$A$2:$A$15</definedName>
  </definedNames>
  <calcPr calcId="152511"/>
</workbook>
</file>

<file path=xl/calcChain.xml><?xml version="1.0" encoding="utf-8"?>
<calcChain xmlns="http://schemas.openxmlformats.org/spreadsheetml/2006/main">
  <c r="C42" i="1" l="1"/>
  <c r="E20" i="1" l="1"/>
  <c r="E14" i="1" l="1"/>
  <c r="E26" i="1" l="1"/>
  <c r="E27" i="1"/>
  <c r="E12" i="1"/>
  <c r="E18" i="1" l="1"/>
  <c r="E25" i="1"/>
  <c r="E24" i="1"/>
  <c r="E23" i="1"/>
  <c r="E22" i="1"/>
  <c r="E30" i="1"/>
  <c r="E29" i="1"/>
  <c r="E28" i="1"/>
  <c r="E21" i="1" l="1"/>
  <c r="E19" i="1"/>
  <c r="E17" i="1"/>
  <c r="E16" i="1"/>
  <c r="E15" i="1"/>
  <c r="E13" i="1"/>
  <c r="E11" i="1"/>
  <c r="E10" i="1"/>
  <c r="E9" i="1"/>
  <c r="E8" i="1"/>
  <c r="E7" i="1"/>
  <c r="E6" i="1"/>
  <c r="E31" i="1" l="1"/>
  <c r="E37" i="1" l="1"/>
  <c r="E42" i="1" s="1"/>
  <c r="D37" i="1"/>
  <c r="D41" i="1" l="1"/>
  <c r="D36" i="1"/>
  <c r="D35" i="1"/>
  <c r="D42" i="1" s="1"/>
  <c r="D38" i="1"/>
  <c r="D40" i="1"/>
  <c r="D39" i="1"/>
</calcChain>
</file>

<file path=xl/sharedStrings.xml><?xml version="1.0" encoding="utf-8"?>
<sst xmlns="http://schemas.openxmlformats.org/spreadsheetml/2006/main" count="67" uniqueCount="63">
  <si>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</si>
  <si>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</si>
  <si>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</si>
  <si>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</si>
  <si>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</si>
  <si>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</si>
  <si>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</si>
  <si>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</si>
  <si>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</si>
  <si>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</si>
  <si>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</si>
  <si>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</si>
  <si>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</si>
  <si>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</si>
  <si>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</si>
  <si>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</si>
  <si>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</si>
  <si>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</si>
  <si>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</si>
  <si>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</si>
  <si>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“LABORATORIO  DI IMPRESA FORMATIVA SIMULATA”</t>
  </si>
  <si>
    <t>LABORATORIO DI IMPRESA FORMATIVA SIMULATA</t>
  </si>
  <si>
    <t>Monitor  21,5” FULL HD ingresso HDMI.</t>
  </si>
  <si>
    <t>Micro PC Allievo: USFF Core i3 4° generazione, 4GB RAM, 120GB SDD, Wireless ,Windows 8.1 Pro. Tastiera e mouse USB. Installazione con attacco VESA dietro monitor compatibili. Incluso cavo kensington antifurto.</t>
  </si>
  <si>
    <t>Micro PC USFF Core i5 4° generazione, 8GB RAM, 240GB SDD, Wireless ,Windows 8.1 Pro. Tastiera e mouse USB. Installazione con attacco VESA dietro monitor compatibili. Incluso cavo kensington antifurto.</t>
  </si>
  <si>
    <t>Monitor  24” FULL HD ingresso HDMI.</t>
  </si>
  <si>
    <t>Poltroncina con braccioli su ruote</t>
  </si>
  <si>
    <t>Poltroncina allievo senza braccioli su ruote</t>
  </si>
  <si>
    <t xml:space="preserve">LICENZE MS-OFFICE 2013 PROFESSIONAL   </t>
  </si>
  <si>
    <t xml:space="preserve">Armadio metallico 120x45x200h cm con ante scorrevoli. </t>
  </si>
  <si>
    <t>Tavolo Postazione docente ad angolo dim. cm 180x80x72 + Angolo tondo 90° + 100x80x72 ca. Struttura portante interamente in acciaio</t>
  </si>
  <si>
    <t>Multifunzione Fax Inkjet a Colori A4 con rete Wireless</t>
  </si>
  <si>
    <t>Multifunzione Laser a Colori A4. 22 ppm BN. Ris. Stampa 600x600. Rete dati, unità fronte retro. Scansione 1200x1200.</t>
  </si>
  <si>
    <t xml:space="preserve">IMPIANTO DI DIFFUSIONE AUDIO
completo di: Mixer 8 VIE. 2 Mic input.Porta USB. Coppia di casse acustiche amplificate. 54 Watt RMS. Sostegno a parete. Radio Microfono VHF a gelato. Cavi e installazione.
</t>
  </si>
  <si>
    <t>SEPARATORI SCRIVANIA. Schermo divisorio laterale 1,8x60x42,5</t>
  </si>
  <si>
    <t>Router + Firewall /VPN. 4 porte. Porta Wan Rj-45.Rilascio attestazione installazione.</t>
  </si>
  <si>
    <t>Quadro elettrico di servizio con sezionatore di linea, gruppo magnetotermico, differenziale salvavita per regimi impulsivi ed apparecchiature elettroniche. Rilascio certificazione impianto secondo Legge 37/2008. Impianto elettrico per ogni postazione.</t>
  </si>
  <si>
    <t>Rete Lan Gigabit comprendente: N.1  Armadio rack 19”. Gruppo di continuità da 400 VA. N.1 Patch Panel da 16 posti in cat.6. N.1  Multipresa a 6 posizioni con protezione magnetica. N.1 Switch 16 Porte 10/100/1000 Mbit/s. N° 14 punti rete. Certificazione con strumento calibrato..</t>
  </si>
  <si>
    <t>Centralino telefonico con 3 linee esterne e 8 linee interne.</t>
  </si>
  <si>
    <t>Telefono interno analogico con rubrica</t>
  </si>
  <si>
    <t>OBIETTIVI E FINALITÀ DELLA SOLUZIONE</t>
  </si>
  <si>
    <t>LA SOLUZIONE È COMPOSTA DA:</t>
  </si>
  <si>
    <r>
      <t>Impianti:</t>
    </r>
    <r>
      <rPr>
        <b/>
        <sz val="11"/>
        <color theme="1"/>
        <rFont val="Arial"/>
        <family val="2"/>
      </rPr>
      <t xml:space="preserve"> </t>
    </r>
    <r>
      <rPr>
        <sz val="11"/>
        <color theme="1"/>
        <rFont val="Arial"/>
        <family val="2"/>
      </rPr>
      <t>Rete Lan e Impianto elettrico.</t>
    </r>
  </si>
  <si>
    <t>DESCRIZIONE PROGETTO</t>
  </si>
  <si>
    <t>Dotare la Scuola di un laboratorio di impresa formativa simulata attraverso la quale gli allievi possono simulare un vero lavoro in azienda.</t>
  </si>
  <si>
    <r>
      <t>Arredi</t>
    </r>
    <r>
      <rPr>
        <sz val="11"/>
        <color theme="1"/>
        <rFont val="Arial"/>
        <family val="2"/>
      </rPr>
      <t>: N.1 Scrivania docente, N.4 Isole  allievo triposto con divisori, N.24 Poltroncine ergonomiche</t>
    </r>
  </si>
  <si>
    <r>
      <t>Apparecchiature Informatiche e Software</t>
    </r>
    <r>
      <rPr>
        <sz val="11"/>
        <color theme="1"/>
        <rFont val="Arial"/>
        <family val="2"/>
      </rPr>
      <t>: N.24 PC, Rete didattica Multimediale, Software Office, Periferiche per la stampa, LIM e videoproiettore</t>
    </r>
  </si>
  <si>
    <t>SOFTWARE GESTIONALE licenza didattica tipo Wincoge compresa installazione</t>
  </si>
  <si>
    <t xml:space="preserve">La SIAD s.r.l. è Lieta di presentarVi il progetto di un laboratorio polivalente di impresa formativa simulata composta da una postazione docente e 4 aree di lavoro che possono simulare diversi uffici aziendali. Il software gestionale in dotazione permette di simulare le dinamiche commerciali aziendali.Il software di rete didattica permette il controllo di tutte le postazioni e consente al docente di intervenire per aiutare gli allievi in difficoltà. Tra le molte periferiche previste è presente una LIM con videoproiettore attraverso cui il docente può fare lezione collaborativa agli allievi. </t>
  </si>
  <si>
    <t>Tavolo Postazione docente dim 180x80x72. Struttura portante interamente in acciaio. Piano spessore 25 mm con bordo in ABS 2 mm arrotondato su tutti gli angoli con raggio 45 mm</t>
  </si>
  <si>
    <t>Schermo interattivo 55”. Multitouch a dieci punti. Risoluzione Full HD. Audio integrato. Wireless integrato. Android integrato. Corso di addestramento, Software di gestione e collaborativo.</t>
  </si>
  <si>
    <t>Rete Didattica Multimediale software Licenza singola</t>
  </si>
  <si>
    <t xml:space="preserve">POSTAZIONI SCRIVANIA workstation simmetrico – Struttura in metallo. Piano spessore 25 mm con bordo in ABS 2 mm arrotondato su tutti gli angoli con raggio 45 mm. Dim. 140x140x60x72. </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</si>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</sst>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10"/>
      <color theme="1"/>
      <name val="Tahoma"/>
      <family val="2"/>
    </font>
    <font>
      <b/>
      <sz val="18"/>
      <color rgb="FFFF0000"/>
      <name val="Arial"/>
      <family val="2"/>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u/>
      <sz val="12"/>
      <color rgb="FFFF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6" fillId="0" borderId="1" xfId="0" applyFont="1" applyFill="1" applyBorder="1" applyAlignment="1">
      <alignment vertical="center" wrapText="1"/>
    </xf>
    <xf numFmtId="0" fontId="20" fillId="0" borderId="0" xfId="0" applyFont="1" applyAlignment="1">
      <alignment horizontal="center" vertical="center"/>
    </xf>
    <xf numFmtId="0" fontId="21" fillId="0" borderId="0" xfId="0" applyFont="1" applyAlignment="1">
      <alignment horizontal="justify" vertical="center"/>
    </xf>
    <xf numFmtId="0" fontId="22" fillId="0" borderId="0" xfId="0" applyFont="1" applyAlignment="1">
      <alignment horizontal="center" vertical="center"/>
    </xf>
    <xf numFmtId="0" fontId="23" fillId="0" borderId="0" xfId="0" applyFont="1" applyAlignment="1">
      <alignment horizontal="justify" vertical="center"/>
    </xf>
    <xf numFmtId="0" fontId="24"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justify" vertical="center"/>
    </xf>
    <xf numFmtId="0" fontId="25" fillId="0" borderId="0" xfId="0" applyFont="1" applyAlignment="1">
      <alignment horizontal="center"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19" fillId="0" borderId="0" xfId="0" applyFont="1" applyAlignment="1">
      <alignment horizontal="center" vertical="center"/>
    </xf>
    <xf numFmtId="0" fontId="3" fillId="2" borderId="1" xfId="0" applyFont="1" applyFill="1" applyBorder="1" applyAlignment="1">
      <alignment horizontal="center" vertical="center" wrapText="1"/>
    </xf>
    <xf numFmtId="0" fontId="26"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 sqref="A2:A15"/>
    </sheetView>
  </sheetViews>
  <sheetFormatPr defaultRowHeight="15" x14ac:dyDescent="0.25"/>
  <cols>
    <col min="1" max="1" width="160.7109375" style="32" customWidth="1"/>
  </cols>
  <sheetData>
    <row r="2" spans="1:1" ht="27.75" x14ac:dyDescent="0.4">
      <c r="A2" s="31" t="s">
        <v>15</v>
      </c>
    </row>
    <row r="3" spans="1:1" x14ac:dyDescent="0.25">
      <c r="A3" s="32" t="s">
        <v>11</v>
      </c>
    </row>
    <row r="4" spans="1:1" ht="27.75" x14ac:dyDescent="0.4">
      <c r="A4" s="31" t="s">
        <v>12</v>
      </c>
    </row>
    <row r="8" spans="1:1" ht="27.75" x14ac:dyDescent="0.4">
      <c r="A8" s="31" t="s">
        <v>13</v>
      </c>
    </row>
    <row r="9" spans="1:1" ht="55.5" x14ac:dyDescent="0.4">
      <c r="A9" s="33" t="s">
        <v>14</v>
      </c>
    </row>
    <row r="13" spans="1:1" ht="27" x14ac:dyDescent="0.35">
      <c r="A13" s="34"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abSelected="1" workbookViewId="0"/>
  </sheetViews>
  <sheetFormatPr defaultRowHeight="15" x14ac:dyDescent="0.25"/>
  <cols>
    <col min="2" max="2" width="100.7109375" customWidth="1"/>
  </cols>
  <sheetData>
    <row r="1" spans="1:2" ht="26.25" x14ac:dyDescent="0.4">
      <c r="A1" s="56" t="s">
        <v>62</v>
      </c>
      <c r="B1" s="37" t="s">
        <v>19</v>
      </c>
    </row>
    <row r="2" spans="1:2" ht="31.5" x14ac:dyDescent="0.5">
      <c r="B2" s="36" t="s">
        <v>17</v>
      </c>
    </row>
    <row r="3" spans="1:2" ht="31.5" x14ac:dyDescent="0.5">
      <c r="B3" s="36" t="s">
        <v>21</v>
      </c>
    </row>
    <row r="30" spans="2:2" ht="18" x14ac:dyDescent="0.25">
      <c r="B30" s="41" t="s">
        <v>40</v>
      </c>
    </row>
    <row r="31" spans="2:2" ht="30" x14ac:dyDescent="0.25">
      <c r="B31" s="42" t="s">
        <v>44</v>
      </c>
    </row>
    <row r="32" spans="2:2" ht="18" x14ac:dyDescent="0.25">
      <c r="B32" s="43"/>
    </row>
    <row r="33" spans="2:2" ht="18" x14ac:dyDescent="0.25">
      <c r="B33" s="41" t="s">
        <v>41</v>
      </c>
    </row>
    <row r="34" spans="2:2" x14ac:dyDescent="0.25">
      <c r="B34" s="44" t="s">
        <v>45</v>
      </c>
    </row>
    <row r="35" spans="2:2" ht="15.75" x14ac:dyDescent="0.25">
      <c r="B35" s="45"/>
    </row>
    <row r="36" spans="2:2" ht="29.25" x14ac:dyDescent="0.25">
      <c r="B36" s="44" t="s">
        <v>46</v>
      </c>
    </row>
    <row r="37" spans="2:2" x14ac:dyDescent="0.25">
      <c r="B37" s="46"/>
    </row>
    <row r="38" spans="2:2" x14ac:dyDescent="0.25">
      <c r="B38" s="44" t="s">
        <v>42</v>
      </c>
    </row>
    <row r="39" spans="2:2" x14ac:dyDescent="0.25">
      <c r="B39" s="47"/>
    </row>
    <row r="40" spans="2:2" ht="15.75" x14ac:dyDescent="0.25">
      <c r="B40" s="45"/>
    </row>
    <row r="41" spans="2:2" ht="18" x14ac:dyDescent="0.25">
      <c r="B41" s="41" t="s">
        <v>43</v>
      </c>
    </row>
    <row r="42" spans="2:2" ht="85.5" x14ac:dyDescent="0.25">
      <c r="B42" s="47" t="s">
        <v>48</v>
      </c>
    </row>
    <row r="43" spans="2:2" x14ac:dyDescent="0.25">
      <c r="B43" s="47"/>
    </row>
    <row r="44" spans="2:2" ht="15.75" x14ac:dyDescent="0.25">
      <c r="B44" s="48"/>
    </row>
    <row r="45" spans="2:2" x14ac:dyDescent="0.25">
      <c r="B45" s="47"/>
    </row>
    <row r="46" spans="2:2" x14ac:dyDescent="0.25">
      <c r="B46" s="47"/>
    </row>
    <row r="47" spans="2:2" x14ac:dyDescent="0.25">
      <c r="B47" s="47"/>
    </row>
    <row r="48" spans="2: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sheetData>
  <hyperlinks>
    <hyperlink ref="B1" location="'Matrice Acquisti'!A1" display="Click qui per la Matrice Acquisti"/>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46"/>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4" t="s">
        <v>21</v>
      </c>
      <c r="C2" s="54"/>
      <c r="D2" s="54"/>
      <c r="E2" s="54"/>
      <c r="F2" s="10"/>
      <c r="G2" s="10"/>
      <c r="H2" s="10"/>
      <c r="I2" s="10"/>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row>
    <row r="3" spans="2:16329" ht="15.75" x14ac:dyDescent="0.25">
      <c r="B3" s="3"/>
    </row>
    <row r="4" spans="2:16329" ht="15" customHeight="1" x14ac:dyDescent="0.25">
      <c r="B4" s="55" t="s">
        <v>0</v>
      </c>
      <c r="C4" s="55"/>
      <c r="D4" s="55"/>
      <c r="E4" s="55"/>
      <c r="F4" s="11"/>
    </row>
    <row r="5" spans="2:16329" s="5" customFormat="1" x14ac:dyDescent="0.25">
      <c r="B5" s="19" t="s">
        <v>1</v>
      </c>
      <c r="C5" s="20" t="s">
        <v>2</v>
      </c>
      <c r="D5" s="20" t="s">
        <v>3</v>
      </c>
      <c r="E5" s="20" t="s">
        <v>4</v>
      </c>
      <c r="F5"/>
    </row>
    <row r="6" spans="2:16329" s="5" customFormat="1" ht="51" x14ac:dyDescent="0.2">
      <c r="B6" s="38" t="s">
        <v>24</v>
      </c>
      <c r="C6" s="21">
        <v>1</v>
      </c>
      <c r="D6" s="22">
        <v>965</v>
      </c>
      <c r="E6" s="22">
        <f>(C6*D6)</f>
        <v>965</v>
      </c>
      <c r="F6" s="9"/>
    </row>
    <row r="7" spans="2:16329" s="5" customFormat="1" x14ac:dyDescent="0.2">
      <c r="B7" s="39" t="s">
        <v>25</v>
      </c>
      <c r="C7" s="21">
        <v>1</v>
      </c>
      <c r="D7" s="22">
        <v>225</v>
      </c>
      <c r="E7" s="22">
        <f t="shared" ref="E7:E21" si="0">(C7*D7)</f>
        <v>225</v>
      </c>
      <c r="F7" s="9"/>
    </row>
    <row r="8" spans="2:16329" s="5" customFormat="1" ht="38.25" x14ac:dyDescent="0.2">
      <c r="B8" s="38" t="s">
        <v>32</v>
      </c>
      <c r="C8" s="21">
        <v>1</v>
      </c>
      <c r="D8" s="22">
        <v>465</v>
      </c>
      <c r="E8" s="22">
        <f t="shared" si="0"/>
        <v>465</v>
      </c>
      <c r="F8" s="9"/>
    </row>
    <row r="9" spans="2:16329" s="5" customFormat="1" ht="37.5" customHeight="1" x14ac:dyDescent="0.2">
      <c r="B9" s="38" t="s">
        <v>49</v>
      </c>
      <c r="C9" s="21">
        <v>1</v>
      </c>
      <c r="D9" s="22">
        <v>280</v>
      </c>
      <c r="E9" s="22">
        <f t="shared" si="0"/>
        <v>280</v>
      </c>
      <c r="F9" s="9"/>
    </row>
    <row r="10" spans="2:16329" s="5" customFormat="1" x14ac:dyDescent="0.2">
      <c r="B10" s="38" t="s">
        <v>26</v>
      </c>
      <c r="C10" s="21">
        <v>1</v>
      </c>
      <c r="D10" s="22">
        <v>95</v>
      </c>
      <c r="E10" s="22">
        <f t="shared" si="0"/>
        <v>95</v>
      </c>
      <c r="F10" s="9"/>
    </row>
    <row r="11" spans="2:16329" s="5" customFormat="1" ht="51" x14ac:dyDescent="0.2">
      <c r="B11" s="40" t="s">
        <v>50</v>
      </c>
      <c r="C11" s="21">
        <v>1</v>
      </c>
      <c r="D11" s="22">
        <v>2200</v>
      </c>
      <c r="E11" s="22">
        <f t="shared" si="0"/>
        <v>2200</v>
      </c>
      <c r="F11" s="9"/>
    </row>
    <row r="12" spans="2:16329" s="5" customFormat="1" ht="65.25" customHeight="1" x14ac:dyDescent="0.2">
      <c r="B12" s="38" t="s">
        <v>33</v>
      </c>
      <c r="C12" s="21">
        <v>1</v>
      </c>
      <c r="D12" s="22">
        <v>300</v>
      </c>
      <c r="E12" s="22">
        <f t="shared" si="0"/>
        <v>300</v>
      </c>
      <c r="F12" s="9"/>
    </row>
    <row r="13" spans="2:16329" s="5" customFormat="1" ht="51" x14ac:dyDescent="0.2">
      <c r="B13" s="38" t="s">
        <v>52</v>
      </c>
      <c r="C13" s="21">
        <v>12</v>
      </c>
      <c r="D13" s="22">
        <v>245</v>
      </c>
      <c r="E13" s="22">
        <f t="shared" si="0"/>
        <v>2940</v>
      </c>
      <c r="F13" s="9"/>
    </row>
    <row r="14" spans="2:16329" s="5" customFormat="1" ht="25.5" x14ac:dyDescent="0.2">
      <c r="B14" s="38" t="s">
        <v>34</v>
      </c>
      <c r="C14" s="21">
        <v>12</v>
      </c>
      <c r="D14" s="22">
        <v>60</v>
      </c>
      <c r="E14" s="22">
        <f t="shared" si="0"/>
        <v>720</v>
      </c>
      <c r="F14" s="9"/>
    </row>
    <row r="15" spans="2:16329" s="5" customFormat="1" x14ac:dyDescent="0.2">
      <c r="B15" s="38" t="s">
        <v>29</v>
      </c>
      <c r="C15" s="21">
        <v>3</v>
      </c>
      <c r="D15" s="22">
        <v>410</v>
      </c>
      <c r="E15" s="22">
        <f t="shared" si="0"/>
        <v>1230</v>
      </c>
      <c r="F15" s="9"/>
    </row>
    <row r="16" spans="2:16329" s="5" customFormat="1" x14ac:dyDescent="0.2">
      <c r="B16" s="38" t="s">
        <v>27</v>
      </c>
      <c r="C16" s="21">
        <v>24</v>
      </c>
      <c r="D16" s="22">
        <v>85</v>
      </c>
      <c r="E16" s="22">
        <f t="shared" si="0"/>
        <v>2040</v>
      </c>
      <c r="F16" s="9"/>
    </row>
    <row r="17" spans="2:6" s="5" customFormat="1" ht="51" x14ac:dyDescent="0.2">
      <c r="B17" s="38" t="s">
        <v>23</v>
      </c>
      <c r="C17" s="21">
        <v>12</v>
      </c>
      <c r="D17" s="22">
        <v>700</v>
      </c>
      <c r="E17" s="22">
        <f t="shared" si="0"/>
        <v>8400</v>
      </c>
      <c r="F17" s="9"/>
    </row>
    <row r="18" spans="2:6" s="5" customFormat="1" x14ac:dyDescent="0.2">
      <c r="B18" s="39" t="s">
        <v>22</v>
      </c>
      <c r="C18" s="21">
        <v>12</v>
      </c>
      <c r="D18" s="22">
        <v>170</v>
      </c>
      <c r="E18" s="22">
        <f t="shared" ref="E18" si="1">(C18*D18)</f>
        <v>2040</v>
      </c>
      <c r="F18" s="9"/>
    </row>
    <row r="19" spans="2:6" s="5" customFormat="1" x14ac:dyDescent="0.2">
      <c r="B19" s="38" t="s">
        <v>28</v>
      </c>
      <c r="C19" s="21">
        <v>13</v>
      </c>
      <c r="D19" s="22">
        <v>120</v>
      </c>
      <c r="E19" s="22">
        <f t="shared" si="0"/>
        <v>1560</v>
      </c>
      <c r="F19" s="9"/>
    </row>
    <row r="20" spans="2:6" s="5" customFormat="1" ht="33" customHeight="1" x14ac:dyDescent="0.2">
      <c r="B20" s="38" t="s">
        <v>47</v>
      </c>
      <c r="C20" s="21">
        <v>13</v>
      </c>
      <c r="D20" s="22">
        <v>50</v>
      </c>
      <c r="E20" s="22">
        <f t="shared" si="0"/>
        <v>650</v>
      </c>
      <c r="F20" s="9"/>
    </row>
    <row r="21" spans="2:6" s="5" customFormat="1" x14ac:dyDescent="0.2">
      <c r="B21" s="38" t="s">
        <v>31</v>
      </c>
      <c r="C21" s="21">
        <v>6</v>
      </c>
      <c r="D21" s="22">
        <v>140</v>
      </c>
      <c r="E21" s="22">
        <f t="shared" si="0"/>
        <v>840</v>
      </c>
      <c r="F21" s="35"/>
    </row>
    <row r="22" spans="2:6" s="5" customFormat="1" x14ac:dyDescent="0.2">
      <c r="B22" s="38" t="s">
        <v>39</v>
      </c>
      <c r="C22" s="21">
        <v>8</v>
      </c>
      <c r="D22" s="22">
        <v>60</v>
      </c>
      <c r="E22" s="22">
        <f t="shared" ref="E22" si="2">(C22*D22)</f>
        <v>480</v>
      </c>
      <c r="F22" s="9"/>
    </row>
    <row r="23" spans="2:6" s="5" customFormat="1" ht="15" customHeight="1" x14ac:dyDescent="0.2">
      <c r="B23" s="38" t="s">
        <v>38</v>
      </c>
      <c r="C23" s="21">
        <v>1</v>
      </c>
      <c r="D23" s="22">
        <v>342</v>
      </c>
      <c r="E23" s="22">
        <f>(C23*D23)</f>
        <v>342</v>
      </c>
      <c r="F23" s="9"/>
    </row>
    <row r="24" spans="2:6" s="5" customFormat="1" x14ac:dyDescent="0.2">
      <c r="B24" s="40" t="s">
        <v>51</v>
      </c>
      <c r="C24" s="21">
        <v>13</v>
      </c>
      <c r="D24" s="22">
        <v>50</v>
      </c>
      <c r="E24" s="22">
        <f>(C24*D24)</f>
        <v>650</v>
      </c>
      <c r="F24" s="9"/>
    </row>
    <row r="25" spans="2:6" s="5" customFormat="1" ht="38.25" x14ac:dyDescent="0.2">
      <c r="B25" s="38" t="s">
        <v>30</v>
      </c>
      <c r="C25" s="21">
        <v>1</v>
      </c>
      <c r="D25" s="22">
        <v>500</v>
      </c>
      <c r="E25" s="22">
        <f t="shared" ref="E25" si="3">(C25*D25)</f>
        <v>500</v>
      </c>
      <c r="F25" s="9"/>
    </row>
    <row r="26" spans="2:6" s="5" customFormat="1" ht="51" x14ac:dyDescent="0.2">
      <c r="B26" s="38" t="s">
        <v>24</v>
      </c>
      <c r="C26" s="21">
        <v>1</v>
      </c>
      <c r="D26" s="22">
        <v>965</v>
      </c>
      <c r="E26" s="22">
        <f>(C26*D26)</f>
        <v>965</v>
      </c>
      <c r="F26" s="9"/>
    </row>
    <row r="27" spans="2:6" s="5" customFormat="1" x14ac:dyDescent="0.2">
      <c r="B27" s="39" t="s">
        <v>22</v>
      </c>
      <c r="C27" s="21">
        <v>1</v>
      </c>
      <c r="D27" s="22">
        <v>170</v>
      </c>
      <c r="E27" s="22">
        <f t="shared" ref="E27" si="4">(C27*D27)</f>
        <v>170</v>
      </c>
      <c r="F27" s="9"/>
    </row>
    <row r="28" spans="2:6" s="5" customFormat="1" ht="63.75" x14ac:dyDescent="0.2">
      <c r="B28" s="40" t="s">
        <v>37</v>
      </c>
      <c r="C28" s="21">
        <v>1</v>
      </c>
      <c r="D28" s="22">
        <v>2450</v>
      </c>
      <c r="E28" s="22">
        <f>(C28*D28)</f>
        <v>2450</v>
      </c>
      <c r="F28" s="9"/>
    </row>
    <row r="29" spans="2:6" s="5" customFormat="1" ht="25.5" x14ac:dyDescent="0.2">
      <c r="B29" s="40" t="s">
        <v>35</v>
      </c>
      <c r="C29" s="21">
        <v>1</v>
      </c>
      <c r="D29" s="22">
        <v>90</v>
      </c>
      <c r="E29" s="22">
        <f t="shared" ref="E29" si="5">(C29*D29)</f>
        <v>90</v>
      </c>
      <c r="F29" s="9"/>
    </row>
    <row r="30" spans="2:6" s="5" customFormat="1" ht="63.75" x14ac:dyDescent="0.2">
      <c r="B30" s="40" t="s">
        <v>36</v>
      </c>
      <c r="C30" s="21">
        <v>1</v>
      </c>
      <c r="D30" s="22">
        <v>2700</v>
      </c>
      <c r="E30" s="22">
        <f>(C30*D30)</f>
        <v>2700</v>
      </c>
      <c r="F30" s="9"/>
    </row>
    <row r="31" spans="2:6" s="7" customFormat="1" ht="29.25" customHeight="1" x14ac:dyDescent="0.2">
      <c r="B31" s="23" t="s">
        <v>5</v>
      </c>
      <c r="C31" s="24"/>
      <c r="D31" s="25"/>
      <c r="E31" s="25">
        <f>SUM(E6:E30)</f>
        <v>33297</v>
      </c>
      <c r="F31" s="9"/>
    </row>
    <row r="32" spans="2:6" x14ac:dyDescent="0.25">
      <c r="B32" s="1"/>
    </row>
    <row r="33" spans="2:6" x14ac:dyDescent="0.25">
      <c r="B33" s="1"/>
      <c r="E33" s="14"/>
    </row>
    <row r="34" spans="2:6" s="6" customFormat="1" ht="25.5" x14ac:dyDescent="0.25">
      <c r="B34" s="15" t="s">
        <v>8</v>
      </c>
      <c r="C34" s="30" t="s">
        <v>6</v>
      </c>
      <c r="D34" s="16" t="s">
        <v>9</v>
      </c>
      <c r="E34" s="16" t="s">
        <v>16</v>
      </c>
      <c r="F34" s="13"/>
    </row>
    <row r="35" spans="2:6" s="6" customFormat="1" ht="12.75" x14ac:dyDescent="0.25">
      <c r="B35" s="26" t="s">
        <v>53</v>
      </c>
      <c r="C35" s="29">
        <v>0.02</v>
      </c>
      <c r="D35" s="28">
        <f>$D$37/$C$37*C35</f>
        <v>783.4588235294118</v>
      </c>
      <c r="E35" s="28"/>
      <c r="F35" s="13"/>
    </row>
    <row r="36" spans="2:6" s="6" customFormat="1" ht="12.75" x14ac:dyDescent="0.25">
      <c r="B36" s="49" t="s">
        <v>54</v>
      </c>
      <c r="C36" s="50">
        <v>0.02</v>
      </c>
      <c r="D36" s="28">
        <f>$D$37/$C$37*C36</f>
        <v>783.4588235294118</v>
      </c>
      <c r="E36" s="51"/>
      <c r="F36" s="13"/>
    </row>
    <row r="37" spans="2:6" s="6" customFormat="1" ht="12.75" x14ac:dyDescent="0.25">
      <c r="B37" s="26" t="s">
        <v>55</v>
      </c>
      <c r="C37" s="29">
        <v>0.85</v>
      </c>
      <c r="D37" s="28">
        <f>E31</f>
        <v>33297</v>
      </c>
      <c r="E37" s="28">
        <f>E31</f>
        <v>33297</v>
      </c>
      <c r="F37" s="13"/>
    </row>
    <row r="38" spans="2:6" s="6" customFormat="1" ht="12.75" x14ac:dyDescent="0.25">
      <c r="B38" s="49" t="s">
        <v>56</v>
      </c>
      <c r="C38" s="50">
        <v>0.06</v>
      </c>
      <c r="D38" s="28">
        <f t="shared" ref="D38:D41" si="6">$D$37/$C$37*C38</f>
        <v>2350.376470588235</v>
      </c>
      <c r="E38" s="51"/>
      <c r="F38" s="13"/>
    </row>
    <row r="39" spans="2:6" s="6" customFormat="1" ht="12.75" x14ac:dyDescent="0.25">
      <c r="B39" s="26" t="s">
        <v>57</v>
      </c>
      <c r="C39" s="27">
        <v>0.02</v>
      </c>
      <c r="D39" s="28">
        <f t="shared" si="6"/>
        <v>783.4588235294118</v>
      </c>
      <c r="E39" s="28"/>
      <c r="F39" s="13"/>
    </row>
    <row r="40" spans="2:6" s="6" customFormat="1" ht="12.75" x14ac:dyDescent="0.25">
      <c r="B40" s="49" t="s">
        <v>58</v>
      </c>
      <c r="C40" s="52">
        <v>0.01</v>
      </c>
      <c r="D40" s="28">
        <f t="shared" si="6"/>
        <v>391.7294117647059</v>
      </c>
      <c r="E40" s="51"/>
      <c r="F40" s="13"/>
    </row>
    <row r="41" spans="2:6" s="6" customFormat="1" ht="12.75" x14ac:dyDescent="0.25">
      <c r="B41" s="26" t="s">
        <v>59</v>
      </c>
      <c r="C41" s="27">
        <v>0.02</v>
      </c>
      <c r="D41" s="28">
        <f t="shared" si="6"/>
        <v>783.4588235294118</v>
      </c>
      <c r="E41" s="28"/>
      <c r="F41" s="13"/>
    </row>
    <row r="42" spans="2:6" s="6" customFormat="1" ht="12.75" x14ac:dyDescent="0.25">
      <c r="B42" s="15" t="s">
        <v>7</v>
      </c>
      <c r="C42" s="17">
        <f>SUM(C35:C41)</f>
        <v>1</v>
      </c>
      <c r="D42" s="18">
        <f>SUM(D35:D41)</f>
        <v>39172.941176470587</v>
      </c>
      <c r="E42" s="18">
        <f>SUM(E37:E41)</f>
        <v>33297</v>
      </c>
      <c r="F42" s="13"/>
    </row>
    <row r="43" spans="2:6" x14ac:dyDescent="0.25">
      <c r="B43" s="1"/>
    </row>
    <row r="44" spans="2:6" x14ac:dyDescent="0.25">
      <c r="B44" s="8" t="s">
        <v>60</v>
      </c>
    </row>
    <row r="45" spans="2:6" x14ac:dyDescent="0.25">
      <c r="B45" s="12" t="s">
        <v>61</v>
      </c>
    </row>
    <row r="46" spans="2:6" x14ac:dyDescent="0.25">
      <c r="B46" s="12" t="s">
        <v>10</v>
      </c>
    </row>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2015-07-30T07:29:27Z</dcterms:created>
  <dcterms:modified xsi:type="dcterms:W3CDTF">2018-01-05T08:17:26Z</dcterms:modified>
</cp:coreProperties>
</file>