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bookViews>
  <sheets>
    <sheet name="Descrizione" sheetId="3" r:id="rId1"/>
    <sheet name="Matrice Acquisti" sheetId="1" r:id="rId2"/>
  </sheets>
  <definedNames>
    <definedName name="_xlnm.Print_Area" localSheetId="0">Descrizione!$B$2:$B$10</definedName>
    <definedName name="_xlnm.Print_Area" localSheetId="1">'Matrice Acquisti'!#REF!</definedName>
  </definedNames>
  <calcPr calcId="152511"/>
</workbook>
</file>

<file path=xl/calcChain.xml><?xml version="1.0" encoding="utf-8"?>
<calcChain xmlns="http://schemas.openxmlformats.org/spreadsheetml/2006/main">
  <c r="E27" i="1" l="1"/>
  <c r="E34" i="1" l="1"/>
  <c r="E36" i="1" l="1"/>
  <c r="E35" i="1"/>
  <c r="E33" i="1"/>
  <c r="E32" i="1"/>
  <c r="E31" i="1"/>
  <c r="E30" i="1"/>
  <c r="E29" i="1"/>
  <c r="E28" i="1"/>
  <c r="E26" i="1"/>
  <c r="E25" i="1"/>
  <c r="E24" i="1"/>
  <c r="E23" i="1"/>
  <c r="E22" i="1"/>
  <c r="E21" i="1"/>
  <c r="E20" i="1"/>
  <c r="E19" i="1"/>
  <c r="E18" i="1"/>
  <c r="E17" i="1"/>
  <c r="E16" i="1"/>
  <c r="E15" i="1"/>
  <c r="E14" i="1"/>
  <c r="E13" i="1"/>
  <c r="E12" i="1"/>
  <c r="E11" i="1"/>
  <c r="E10" i="1"/>
  <c r="E9" i="1"/>
  <c r="E8" i="1"/>
  <c r="E7" i="1"/>
  <c r="E6" i="1"/>
  <c r="E5" i="1"/>
  <c r="E4" i="1"/>
  <c r="E3" i="1"/>
  <c r="E37" i="1" l="1"/>
  <c r="D43" i="1" s="1"/>
  <c r="D40" i="1" s="1"/>
  <c r="C46" i="1" l="1"/>
  <c r="C45" i="1"/>
  <c r="C42" i="1"/>
  <c r="C44" i="1"/>
  <c r="C41" i="1"/>
  <c r="C47" i="1"/>
  <c r="C43" i="1"/>
  <c r="C40" i="1" l="1"/>
</calcChain>
</file>

<file path=xl/sharedStrings.xml><?xml version="1.0" encoding="utf-8"?>
<sst xmlns="http://schemas.openxmlformats.org/spreadsheetml/2006/main" count="68" uniqueCount="63">
  <si>
    <t>Descrizione della voce</t>
  </si>
  <si>
    <t>Num. voci</t>
  </si>
  <si>
    <t>Importo Unitario</t>
  </si>
  <si>
    <t>Costo Previsto</t>
  </si>
  <si>
    <t>PRESENTAZIONE</t>
  </si>
  <si>
    <t>Click qui per la Matrice Acquisti</t>
  </si>
  <si>
    <t>OBIETTIVI E FINALITÀ DELLA SOLUZIONE</t>
  </si>
  <si>
    <t>LA SOLUZIONE È COMPOSTA DA:</t>
  </si>
  <si>
    <t>LABORATORIO DI OREFICERIA</t>
  </si>
  <si>
    <t>rev. 2018</t>
  </si>
  <si>
    <t>sgabello fisica con poggiapiedi, regolabile in altezza a gas</t>
  </si>
  <si>
    <t>TOTALE</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</si>
  <si>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</si>
  <si>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</si>
  <si>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</si>
  <si>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</si>
  <si>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</si>
  <si>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</si>
  <si>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</si>
  <si>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</si>
  <si>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</si>
  <si>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</si>
  <si>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</si>
  <si>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</si>
  <si>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</si>
  <si>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</si>
  <si>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</si>
  <si>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</si>
  <si>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saldatrice ossidrica a due cannelli</t>
  </si>
  <si>
    <t>banco in metallo per fusioni cm 100x75x88h con piano refrattario</t>
  </si>
  <si>
    <t>Laminatoio a motore da mm. 130 lastra e mm.130 filo con quadro da mm. 10x10 a 1x1</t>
  </si>
  <si>
    <t>forno colacere temperatura massima 350°C</t>
  </si>
  <si>
    <t>forno cottura temperatura massima 1000°C, dimensioni camera 40x40x40 cm</t>
  </si>
  <si>
    <t xml:space="preserve">fonditrice sottovuoto con miscelatore gesso combinato </t>
  </si>
  <si>
    <t>iniettore di cera sottovuoto</t>
  </si>
  <si>
    <t>montacere per orefici con 3 perni in rame</t>
  </si>
  <si>
    <t>microsaldatore per cere</t>
  </si>
  <si>
    <t>pressa vulcanizzatrice 4 colonne per piastre tonde diametro 160 mm</t>
  </si>
  <si>
    <t>forno elettrico a muffola temperatura massima 1150°C</t>
  </si>
  <si>
    <t>accessori per forno: cilindri forati, guarnizioni, basi in gomma, crogioli di ricambio</t>
  </si>
  <si>
    <t>frangigesso a pressione 120 bar</t>
  </si>
  <si>
    <t>banco aspiratore a due posti con pulitrici da 1 HP 2800 giri/min</t>
  </si>
  <si>
    <t>buratto magnetico dimensioni cestello 15x10 cm</t>
  </si>
  <si>
    <t>lavatrice ad ultrasuoni capacità 9,5 litri</t>
  </si>
  <si>
    <t>vasca sbiancante capacità 3,5 litri</t>
  </si>
  <si>
    <t>asciugatrice ad aria calda e segatura</t>
  </si>
  <si>
    <t>apparecchio galvanico 6 vasche da 2 litri con 3 vasche riscaldate</t>
  </si>
  <si>
    <t>sabbiatrice a 3 sabbie</t>
  </si>
  <si>
    <t>compressore silenziato</t>
  </si>
  <si>
    <t>motore a sospensione 10000 giri/min</t>
  </si>
  <si>
    <t>banco da trafilatura a mano lunghezza 1200 mm</t>
  </si>
  <si>
    <t>banco di lavoro biposto con aspiratore e lampada di illuminazione</t>
  </si>
  <si>
    <t xml:space="preserve">Schermo interattivo SMARTBOARD ULTRA-HD 65” 8 tocchi con IQ (61kg)   </t>
  </si>
  <si>
    <r>
      <rPr>
        <b/>
        <sz val="10"/>
        <color theme="1"/>
        <rFont val="Arial"/>
        <family val="2"/>
      </rPr>
      <t>PC  Core i7-6700,</t>
    </r>
    <r>
      <rPr>
        <sz val="10"/>
        <color theme="1"/>
        <rFont val="Arial"/>
        <family val="2"/>
      </rPr>
      <t xml:space="preserve"> RAM 8 GB, 1000 GB HDD, LAN Gigabit, masterizzatore DVD-RW, Windows 10 pro.</t>
    </r>
  </si>
  <si>
    <t>Monitor 23,8" multimediale</t>
  </si>
  <si>
    <t>Scanner formato A4, risoluzione 4800x4800 dpi, illuminazione a LED, alimentazione USB</t>
  </si>
  <si>
    <t>Stampante a colori formato A3 fronte/retro, risoluzione 4800x1200 dpi</t>
  </si>
  <si>
    <t>Document Camera 5 MPx con funzione di manipolazione oggetti 3D</t>
  </si>
  <si>
    <r>
      <t xml:space="preserve">Tavolo Postazione docente ad angolo </t>
    </r>
    <r>
      <rPr>
        <sz val="10"/>
        <color theme="1"/>
        <rFont val="Arial"/>
        <family val="2"/>
      </rPr>
      <t>dim. cm 180x80x72 + Angolo tondo 90° + 100x80x72 ca. Struttura portante interamente in acciaio</t>
    </r>
  </si>
  <si>
    <t>tavoletta grafica formato A5 wide, 1024 livelli di pressione</t>
  </si>
  <si>
    <t xml:space="preserve">Si intende realizzare un laboratorio tecnico-pratico per le esercitazioni nella pratica artigianale della oreficeria.  </t>
  </si>
  <si>
    <r>
      <t>Tavolo di appoggio per laboratorio di Fisica</t>
    </r>
    <r>
      <rPr>
        <sz val="10"/>
        <color theme="1"/>
        <rFont val="Arial"/>
        <family val="2"/>
      </rPr>
      <t xml:space="preserve"> dim 180x80xh 90 cm. Struttura portante interamente in acciaio, in conformità alla UNI 7947.  Piano spessore 30mm rivestito in laminato</t>
    </r>
  </si>
  <si>
    <t>Il laboratorio è composto da 6 postazioni di lavoro doppie, per consentire a 12 allievi di lavorare alle creazioni  artigianali, ed un corredo completo di apparati per la lavorazione dei metalli preziosi: forni di cottura e colacere, fonditrice sottovuoto, saldatrice ossidrica, laminatoio, pressa vulcanizzatrice, frangigesso, banco con pulitrici, buratto magnetico, lavatrice ad ultrasuoni, vasca sbiancante, asciugatrice ad aria calda, apparecchio galvanico, sabbiatrice, compressore, micromotori,banco da trafilatura. 
Il laboratorio è completato da una postazione docente ad angolo con PC, scanner, stampante A3, document camera, tavoletta grafica e schermo interattivo 4K per le spiegazioni teoriche ed il disegno tecnico, e da banchi d'appoggio per le attrezzature fornite.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</si>
</sst>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20"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4"/>
      <color rgb="FFFF0000"/>
      <name val="Arial"/>
      <family val="2"/>
    </font>
    <font>
      <b/>
      <sz val="12"/>
      <color rgb="FFFF0000"/>
      <name val="Arial"/>
      <family val="2"/>
    </font>
    <font>
      <sz val="8"/>
      <color theme="0" tint="-0.249977111117893"/>
      <name val="Calibri"/>
      <family val="2"/>
      <scheme val="minor"/>
    </font>
    <font>
      <b/>
      <sz val="11"/>
      <color rgb="FF3F3F3F"/>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rgb="FFF2F2F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44" fontId="1" fillId="0" borderId="0" applyFont="0" applyFill="0" applyBorder="0" applyAlignment="0" applyProtection="0"/>
    <xf numFmtId="0" fontId="14" fillId="3" borderId="2" applyNumberFormat="0" applyAlignment="0" applyProtection="0"/>
  </cellStyleXfs>
  <cellXfs count="38">
    <xf numFmtId="0" fontId="0" fillId="0" borderId="0" xfId="0"/>
    <xf numFmtId="0" fontId="3" fillId="0" borderId="0" xfId="0" applyFont="1"/>
    <xf numFmtId="0" fontId="3" fillId="0" borderId="0" xfId="0" applyFont="1" applyAlignment="1">
      <alignment horizontal="center"/>
    </xf>
    <xf numFmtId="0" fontId="2" fillId="0" borderId="0" xfId="0" applyFont="1"/>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right" vertical="center" wrapText="1"/>
    </xf>
    <xf numFmtId="164" fontId="6" fillId="0" borderId="1" xfId="1" applyNumberFormat="1" applyFont="1" applyFill="1" applyBorder="1" applyAlignment="1">
      <alignment horizontal="righ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164" fontId="6" fillId="2" borderId="1" xfId="1" applyNumberFormat="1" applyFont="1" applyFill="1" applyBorder="1" applyAlignment="1">
      <alignment horizontal="right" vertical="center" wrapText="1"/>
    </xf>
    <xf numFmtId="0" fontId="7" fillId="0" borderId="0" xfId="0" applyFont="1" applyAlignment="1">
      <alignment horizontal="center"/>
    </xf>
    <xf numFmtId="0" fontId="9" fillId="0" borderId="0" xfId="3"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3" fillId="0" borderId="0" xfId="0" applyFont="1" applyAlignment="1">
      <alignment horizontal="justify" vertical="center"/>
    </xf>
    <xf numFmtId="0" fontId="13" fillId="0" borderId="0" xfId="0" applyFont="1"/>
    <xf numFmtId="0" fontId="0" fillId="0" borderId="0" xfId="0" applyAlignment="1"/>
    <xf numFmtId="0" fontId="6" fillId="0" borderId="1" xfId="0" applyFont="1" applyFill="1" applyBorder="1" applyAlignment="1">
      <alignment vertical="center" wrapText="1"/>
    </xf>
    <xf numFmtId="164" fontId="2" fillId="0" borderId="0" xfId="0" applyNumberFormat="1" applyFont="1"/>
    <xf numFmtId="0" fontId="16" fillId="0" borderId="1" xfId="0" applyFont="1" applyBorder="1"/>
    <xf numFmtId="9" fontId="15" fillId="0" borderId="1" xfId="2" applyFont="1" applyBorder="1"/>
    <xf numFmtId="165" fontId="17" fillId="0" borderId="1" xfId="4" applyNumberFormat="1" applyFont="1" applyBorder="1"/>
    <xf numFmtId="0" fontId="18" fillId="3" borderId="1" xfId="5" applyNumberFormat="1" applyFont="1" applyBorder="1" applyAlignment="1">
      <alignment horizontal="right" vertical="center"/>
    </xf>
    <xf numFmtId="0" fontId="18" fillId="3" borderId="1" xfId="5" applyNumberFormat="1" applyFont="1" applyBorder="1"/>
    <xf numFmtId="10" fontId="18" fillId="3" borderId="1" xfId="5" applyNumberFormat="1" applyFont="1" applyBorder="1"/>
    <xf numFmtId="165" fontId="0" fillId="0" borderId="1" xfId="4" applyNumberFormat="1" applyFont="1" applyBorder="1"/>
    <xf numFmtId="9" fontId="0" fillId="0" borderId="0" xfId="2" applyFont="1"/>
    <xf numFmtId="0" fontId="19" fillId="0" borderId="1" xfId="0" applyFont="1" applyBorder="1" applyAlignment="1">
      <alignment horizontal="right" vertical="center"/>
    </xf>
    <xf numFmtId="0" fontId="19" fillId="0" borderId="1" xfId="0" applyFont="1" applyBorder="1"/>
    <xf numFmtId="10" fontId="19" fillId="0" borderId="1" xfId="2" applyNumberFormat="1" applyFont="1" applyBorder="1"/>
    <xf numFmtId="165" fontId="19" fillId="0" borderId="1" xfId="4" applyNumberFormat="1" applyFont="1" applyBorder="1"/>
    <xf numFmtId="0" fontId="15" fillId="0" borderId="1" xfId="0" applyFont="1" applyBorder="1" applyAlignment="1">
      <alignment horizontal="right" vertical="center"/>
    </xf>
    <xf numFmtId="0" fontId="0" fillId="0" borderId="1" xfId="0" applyBorder="1"/>
    <xf numFmtId="10" fontId="0" fillId="0" borderId="1" xfId="2" applyNumberFormat="1" applyFont="1" applyBorder="1"/>
    <xf numFmtId="0" fontId="3" fillId="0" borderId="0" xfId="0" applyFont="1" applyAlignment="1">
      <alignment horizontal="justify" vertical="center" wrapText="1"/>
    </xf>
  </cellXfs>
  <cellStyles count="6">
    <cellStyle name="Collegamento ipertestuale" xfId="3" builtinId="8"/>
    <cellStyle name="Migliaia" xfId="1" builtinId="3"/>
    <cellStyle name="Normale" xfId="0" builtinId="0"/>
    <cellStyle name="Output" xfId="5" builtinId="21"/>
    <cellStyle name="Percentuale" xfId="2" builtinId="5"/>
    <cellStyle name="Valuta" xfId="4" builtinId="4"/>
  </cellStyles>
  <dxfs count="3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76200</xdr:rowOff>
    </xdr:from>
    <xdr:to>
      <xdr:col>4</xdr:col>
      <xdr:colOff>779175</xdr:colOff>
      <xdr:row>0</xdr:row>
      <xdr:rowOff>743067</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76200"/>
          <a:ext cx="7380000" cy="6668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tabSelected="1" workbookViewId="0">
      <selection activeCell="B1" sqref="B1"/>
    </sheetView>
  </sheetViews>
  <sheetFormatPr defaultRowHeight="15" x14ac:dyDescent="0.25"/>
  <cols>
    <col min="2" max="2" width="100.7109375" customWidth="1"/>
    <col min="6" max="6" width="9.7109375" customWidth="1"/>
  </cols>
  <sheetData>
    <row r="1" spans="1:2" ht="26.25" x14ac:dyDescent="0.4">
      <c r="A1" s="18" t="s">
        <v>9</v>
      </c>
      <c r="B1" s="13" t="s">
        <v>5</v>
      </c>
    </row>
    <row r="2" spans="1:2" ht="31.5" x14ac:dyDescent="0.5">
      <c r="B2" s="12" t="s">
        <v>4</v>
      </c>
    </row>
    <row r="3" spans="1:2" ht="31.5" x14ac:dyDescent="0.5">
      <c r="B3" s="12" t="s">
        <v>8</v>
      </c>
    </row>
    <row r="5" spans="1:2" ht="18" x14ac:dyDescent="0.25">
      <c r="B5" s="14" t="s">
        <v>6</v>
      </c>
    </row>
    <row r="6" spans="1:2" ht="28.5" x14ac:dyDescent="0.25">
      <c r="B6" s="17" t="s">
        <v>60</v>
      </c>
    </row>
    <row r="7" spans="1:2" ht="18" x14ac:dyDescent="0.25">
      <c r="B7" s="15"/>
    </row>
    <row r="8" spans="1:2" ht="18" x14ac:dyDescent="0.25">
      <c r="B8" s="14" t="s">
        <v>7</v>
      </c>
    </row>
    <row r="9" spans="1:2" ht="128.25" x14ac:dyDescent="0.25">
      <c r="B9" s="37" t="s">
        <v>62</v>
      </c>
    </row>
    <row r="10" spans="1:2" ht="15.75" x14ac:dyDescent="0.25">
      <c r="B10" s="16"/>
    </row>
  </sheetData>
  <hyperlinks>
    <hyperlink ref="B1" location="'Matrice Acquisti'!A1" display="Click qui per la Matrice Acquisti"/>
  </hyperlinks>
  <pageMargins left="0.25" right="0.25" top="0.75" bottom="0.75" header="0.3" footer="0.3"/>
  <pageSetup paperSize="9" scale="98"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heetViews>
  <sheetFormatPr defaultColWidth="9" defaultRowHeight="15" x14ac:dyDescent="0.25"/>
  <cols>
    <col min="2" max="2" width="73.28515625" style="1" customWidth="1"/>
    <col min="3" max="3" width="10.7109375" style="1" customWidth="1"/>
    <col min="4" max="4" width="17" style="2" customWidth="1"/>
    <col min="5" max="5" width="13.7109375" style="1" customWidth="1"/>
    <col min="6" max="6" width="10.42578125" bestFit="1" customWidth="1"/>
    <col min="7" max="7" width="14.28515625" customWidth="1"/>
  </cols>
  <sheetData>
    <row r="1" spans="2:5" ht="64.5" customHeight="1" x14ac:dyDescent="0.25">
      <c r="B1" s="19"/>
      <c r="C1" s="19"/>
      <c r="D1" s="19"/>
      <c r="E1" s="19"/>
    </row>
    <row r="2" spans="2:5" x14ac:dyDescent="0.25">
      <c r="B2" s="4" t="s">
        <v>0</v>
      </c>
      <c r="C2" s="5" t="s">
        <v>1</v>
      </c>
      <c r="D2" s="5" t="s">
        <v>2</v>
      </c>
      <c r="E2" s="5" t="s">
        <v>3</v>
      </c>
    </row>
    <row r="3" spans="2:5" x14ac:dyDescent="0.25">
      <c r="B3" s="20" t="s">
        <v>28</v>
      </c>
      <c r="C3" s="7">
        <v>1</v>
      </c>
      <c r="D3" s="8">
        <v>1790</v>
      </c>
      <c r="E3" s="8">
        <f t="shared" ref="E3:E27" si="0">(C3*D3)</f>
        <v>1790</v>
      </c>
    </row>
    <row r="4" spans="2:5" x14ac:dyDescent="0.25">
      <c r="B4" s="20" t="s">
        <v>29</v>
      </c>
      <c r="C4" s="7">
        <v>1</v>
      </c>
      <c r="D4" s="8">
        <v>1370</v>
      </c>
      <c r="E4" s="8">
        <f t="shared" si="0"/>
        <v>1370</v>
      </c>
    </row>
    <row r="5" spans="2:5" ht="25.5" x14ac:dyDescent="0.25">
      <c r="B5" s="20" t="s">
        <v>30</v>
      </c>
      <c r="C5" s="7">
        <v>1</v>
      </c>
      <c r="D5" s="8">
        <v>4590</v>
      </c>
      <c r="E5" s="8">
        <f t="shared" si="0"/>
        <v>4590</v>
      </c>
    </row>
    <row r="6" spans="2:5" x14ac:dyDescent="0.25">
      <c r="B6" s="20" t="s">
        <v>31</v>
      </c>
      <c r="C6" s="7">
        <v>1</v>
      </c>
      <c r="D6" s="8">
        <v>1850</v>
      </c>
      <c r="E6" s="8">
        <f t="shared" si="0"/>
        <v>1850</v>
      </c>
    </row>
    <row r="7" spans="2:5" x14ac:dyDescent="0.25">
      <c r="B7" s="20" t="s">
        <v>32</v>
      </c>
      <c r="C7" s="7">
        <v>1</v>
      </c>
      <c r="D7" s="8">
        <v>3000</v>
      </c>
      <c r="E7" s="8">
        <f t="shared" si="0"/>
        <v>3000</v>
      </c>
    </row>
    <row r="8" spans="2:5" x14ac:dyDescent="0.25">
      <c r="B8" s="20" t="s">
        <v>33</v>
      </c>
      <c r="C8" s="7">
        <v>1</v>
      </c>
      <c r="D8" s="8">
        <v>7300</v>
      </c>
      <c r="E8" s="8">
        <f t="shared" si="0"/>
        <v>7300</v>
      </c>
    </row>
    <row r="9" spans="2:5" x14ac:dyDescent="0.25">
      <c r="B9" s="20" t="s">
        <v>34</v>
      </c>
      <c r="C9" s="7">
        <v>1</v>
      </c>
      <c r="D9" s="8">
        <v>650</v>
      </c>
      <c r="E9" s="8">
        <f t="shared" si="0"/>
        <v>650</v>
      </c>
    </row>
    <row r="10" spans="2:5" x14ac:dyDescent="0.25">
      <c r="B10" s="20" t="s">
        <v>35</v>
      </c>
      <c r="C10" s="7">
        <v>2</v>
      </c>
      <c r="D10" s="8">
        <v>40</v>
      </c>
      <c r="E10" s="8">
        <f t="shared" si="0"/>
        <v>80</v>
      </c>
    </row>
    <row r="11" spans="2:5" x14ac:dyDescent="0.25">
      <c r="B11" s="20" t="s">
        <v>36</v>
      </c>
      <c r="C11" s="7">
        <v>1</v>
      </c>
      <c r="D11" s="8">
        <v>120</v>
      </c>
      <c r="E11" s="8">
        <f t="shared" si="0"/>
        <v>120</v>
      </c>
    </row>
    <row r="12" spans="2:5" x14ac:dyDescent="0.25">
      <c r="B12" s="20" t="s">
        <v>37</v>
      </c>
      <c r="C12" s="7">
        <v>1</v>
      </c>
      <c r="D12" s="8">
        <v>1150</v>
      </c>
      <c r="E12" s="8">
        <f t="shared" si="0"/>
        <v>1150</v>
      </c>
    </row>
    <row r="13" spans="2:5" x14ac:dyDescent="0.25">
      <c r="B13" s="20" t="s">
        <v>38</v>
      </c>
      <c r="C13" s="7">
        <v>1</v>
      </c>
      <c r="D13" s="8">
        <v>500</v>
      </c>
      <c r="E13" s="8">
        <f t="shared" si="0"/>
        <v>500</v>
      </c>
    </row>
    <row r="14" spans="2:5" ht="25.5" x14ac:dyDescent="0.25">
      <c r="B14" s="20" t="s">
        <v>39</v>
      </c>
      <c r="C14" s="7">
        <v>1</v>
      </c>
      <c r="D14" s="8">
        <v>250</v>
      </c>
      <c r="E14" s="8">
        <f t="shared" si="0"/>
        <v>250</v>
      </c>
    </row>
    <row r="15" spans="2:5" x14ac:dyDescent="0.25">
      <c r="B15" s="20" t="s">
        <v>40</v>
      </c>
      <c r="C15" s="7">
        <v>1</v>
      </c>
      <c r="D15" s="8">
        <v>2050</v>
      </c>
      <c r="E15" s="8">
        <f t="shared" si="0"/>
        <v>2050</v>
      </c>
    </row>
    <row r="16" spans="2:5" x14ac:dyDescent="0.25">
      <c r="B16" s="20" t="s">
        <v>41</v>
      </c>
      <c r="C16" s="7">
        <v>1</v>
      </c>
      <c r="D16" s="8">
        <v>5700</v>
      </c>
      <c r="E16" s="8">
        <f t="shared" si="0"/>
        <v>5700</v>
      </c>
    </row>
    <row r="17" spans="2:5" x14ac:dyDescent="0.25">
      <c r="B17" s="20" t="s">
        <v>42</v>
      </c>
      <c r="C17" s="7">
        <v>1</v>
      </c>
      <c r="D17" s="8">
        <v>1550</v>
      </c>
      <c r="E17" s="8">
        <f t="shared" si="0"/>
        <v>1550</v>
      </c>
    </row>
    <row r="18" spans="2:5" x14ac:dyDescent="0.25">
      <c r="B18" s="20" t="s">
        <v>43</v>
      </c>
      <c r="C18" s="7">
        <v>1</v>
      </c>
      <c r="D18" s="8">
        <v>1090</v>
      </c>
      <c r="E18" s="8">
        <f t="shared" si="0"/>
        <v>1090</v>
      </c>
    </row>
    <row r="19" spans="2:5" x14ac:dyDescent="0.25">
      <c r="B19" s="20" t="s">
        <v>44</v>
      </c>
      <c r="C19" s="7">
        <v>1</v>
      </c>
      <c r="D19" s="8">
        <v>380</v>
      </c>
      <c r="E19" s="8">
        <f t="shared" si="0"/>
        <v>380</v>
      </c>
    </row>
    <row r="20" spans="2:5" x14ac:dyDescent="0.25">
      <c r="B20" s="20" t="s">
        <v>45</v>
      </c>
      <c r="C20" s="7">
        <v>1</v>
      </c>
      <c r="D20" s="8">
        <v>1300</v>
      </c>
      <c r="E20" s="8">
        <f t="shared" si="0"/>
        <v>1300</v>
      </c>
    </row>
    <row r="21" spans="2:5" x14ac:dyDescent="0.25">
      <c r="B21" s="20" t="s">
        <v>46</v>
      </c>
      <c r="C21" s="7">
        <v>1</v>
      </c>
      <c r="D21" s="8">
        <v>1990</v>
      </c>
      <c r="E21" s="8">
        <f t="shared" si="0"/>
        <v>1990</v>
      </c>
    </row>
    <row r="22" spans="2:5" x14ac:dyDescent="0.25">
      <c r="B22" s="20" t="s">
        <v>47</v>
      </c>
      <c r="C22" s="7">
        <v>1</v>
      </c>
      <c r="D22" s="8">
        <v>1280</v>
      </c>
      <c r="E22" s="8">
        <f t="shared" si="0"/>
        <v>1280</v>
      </c>
    </row>
    <row r="23" spans="2:5" x14ac:dyDescent="0.25">
      <c r="B23" s="20" t="s">
        <v>48</v>
      </c>
      <c r="C23" s="7">
        <v>1</v>
      </c>
      <c r="D23" s="8">
        <v>950</v>
      </c>
      <c r="E23" s="8">
        <f t="shared" si="0"/>
        <v>950</v>
      </c>
    </row>
    <row r="24" spans="2:5" x14ac:dyDescent="0.25">
      <c r="B24" s="20" t="s">
        <v>49</v>
      </c>
      <c r="C24" s="7">
        <v>12</v>
      </c>
      <c r="D24" s="8">
        <v>250</v>
      </c>
      <c r="E24" s="8">
        <f>(C24*D24)</f>
        <v>3000</v>
      </c>
    </row>
    <row r="25" spans="2:5" x14ac:dyDescent="0.25">
      <c r="B25" s="20" t="s">
        <v>50</v>
      </c>
      <c r="C25" s="7">
        <v>1</v>
      </c>
      <c r="D25" s="8">
        <v>1150</v>
      </c>
      <c r="E25" s="8">
        <f t="shared" ref="E25" si="1">(C25*D25)</f>
        <v>1150</v>
      </c>
    </row>
    <row r="26" spans="2:5" x14ac:dyDescent="0.25">
      <c r="B26" s="20" t="s">
        <v>51</v>
      </c>
      <c r="C26" s="7">
        <v>6</v>
      </c>
      <c r="D26" s="8">
        <v>2400</v>
      </c>
      <c r="E26" s="8">
        <f t="shared" si="0"/>
        <v>14400</v>
      </c>
    </row>
    <row r="27" spans="2:5" ht="38.25" x14ac:dyDescent="0.25">
      <c r="B27" s="20" t="s">
        <v>61</v>
      </c>
      <c r="C27" s="7">
        <v>2</v>
      </c>
      <c r="D27" s="8">
        <v>880</v>
      </c>
      <c r="E27" s="8">
        <f t="shared" si="0"/>
        <v>1760</v>
      </c>
    </row>
    <row r="28" spans="2:5" x14ac:dyDescent="0.25">
      <c r="B28" s="20" t="s">
        <v>52</v>
      </c>
      <c r="C28" s="7">
        <v>1</v>
      </c>
      <c r="D28" s="8">
        <v>3700</v>
      </c>
      <c r="E28" s="8">
        <f t="shared" ref="E28" si="2">(C28*D28)</f>
        <v>3700</v>
      </c>
    </row>
    <row r="29" spans="2:5" ht="25.5" x14ac:dyDescent="0.25">
      <c r="B29" s="6" t="s">
        <v>53</v>
      </c>
      <c r="C29" s="7">
        <v>1</v>
      </c>
      <c r="D29" s="8">
        <v>950</v>
      </c>
      <c r="E29" s="8">
        <f t="shared" ref="E29:E30" si="3">(C29*D29)</f>
        <v>950</v>
      </c>
    </row>
    <row r="30" spans="2:5" x14ac:dyDescent="0.25">
      <c r="B30" s="20" t="s">
        <v>54</v>
      </c>
      <c r="C30" s="7">
        <v>1</v>
      </c>
      <c r="D30" s="8">
        <v>210</v>
      </c>
      <c r="E30" s="8">
        <f t="shared" si="3"/>
        <v>210</v>
      </c>
    </row>
    <row r="31" spans="2:5" ht="25.5" x14ac:dyDescent="0.25">
      <c r="B31" s="6" t="s">
        <v>55</v>
      </c>
      <c r="C31" s="7">
        <v>1</v>
      </c>
      <c r="D31" s="8">
        <v>120</v>
      </c>
      <c r="E31" s="8">
        <f t="shared" ref="E31:E34" si="4">(C31*D31)</f>
        <v>120</v>
      </c>
    </row>
    <row r="32" spans="2:5" x14ac:dyDescent="0.25">
      <c r="B32" s="6" t="s">
        <v>56</v>
      </c>
      <c r="C32" s="7">
        <v>1</v>
      </c>
      <c r="D32" s="8">
        <v>250</v>
      </c>
      <c r="E32" s="8">
        <f t="shared" si="4"/>
        <v>250</v>
      </c>
    </row>
    <row r="33" spans="1:6" x14ac:dyDescent="0.25">
      <c r="B33" s="6" t="s">
        <v>57</v>
      </c>
      <c r="C33" s="7">
        <v>1</v>
      </c>
      <c r="D33" s="8">
        <v>915</v>
      </c>
      <c r="E33" s="8">
        <f t="shared" si="4"/>
        <v>915</v>
      </c>
    </row>
    <row r="34" spans="1:6" x14ac:dyDescent="0.25">
      <c r="B34" s="6" t="s">
        <v>59</v>
      </c>
      <c r="C34" s="7">
        <v>1</v>
      </c>
      <c r="D34" s="8">
        <v>105</v>
      </c>
      <c r="E34" s="8">
        <f t="shared" si="4"/>
        <v>105</v>
      </c>
    </row>
    <row r="35" spans="1:6" ht="25.5" x14ac:dyDescent="0.25">
      <c r="B35" s="20" t="s">
        <v>58</v>
      </c>
      <c r="C35" s="7">
        <v>1</v>
      </c>
      <c r="D35" s="8">
        <v>500</v>
      </c>
      <c r="E35" s="8">
        <f t="shared" ref="E35:E36" si="5">(C35*D35)</f>
        <v>500</v>
      </c>
    </row>
    <row r="36" spans="1:6" x14ac:dyDescent="0.25">
      <c r="B36" s="20" t="s">
        <v>10</v>
      </c>
      <c r="C36" s="7">
        <v>24</v>
      </c>
      <c r="D36" s="8">
        <v>85</v>
      </c>
      <c r="E36" s="8">
        <f t="shared" si="5"/>
        <v>2040</v>
      </c>
    </row>
    <row r="37" spans="1:6" x14ac:dyDescent="0.25">
      <c r="B37" s="9"/>
      <c r="C37" s="10"/>
      <c r="D37" s="11"/>
      <c r="E37" s="11">
        <f>SUM(E3:E36)</f>
        <v>68040</v>
      </c>
    </row>
    <row r="38" spans="1:6" s="3" customFormat="1" ht="12.75" x14ac:dyDescent="0.2">
      <c r="E38" s="21"/>
    </row>
    <row r="39" spans="1:6" x14ac:dyDescent="0.25">
      <c r="F39" s="1"/>
    </row>
    <row r="40" spans="1:6" ht="18.75" x14ac:dyDescent="0.3">
      <c r="B40" s="22" t="s">
        <v>11</v>
      </c>
      <c r="C40" s="23">
        <f>SUM(C43:C47)</f>
        <v>0.96</v>
      </c>
      <c r="D40" s="24">
        <f>SUM(D41:D47)</f>
        <v>75000</v>
      </c>
      <c r="E40"/>
    </row>
    <row r="41" spans="1:6" x14ac:dyDescent="0.25">
      <c r="A41" s="25" t="s">
        <v>12</v>
      </c>
      <c r="B41" s="26" t="s">
        <v>13</v>
      </c>
      <c r="C41" s="27">
        <f>D41/D40</f>
        <v>0.02</v>
      </c>
      <c r="D41" s="28">
        <v>1500</v>
      </c>
      <c r="E41" t="s">
        <v>14</v>
      </c>
      <c r="F41" s="29">
        <v>0.02</v>
      </c>
    </row>
    <row r="42" spans="1:6" x14ac:dyDescent="0.25">
      <c r="A42" s="25" t="s">
        <v>15</v>
      </c>
      <c r="B42" s="26" t="s">
        <v>16</v>
      </c>
      <c r="C42" s="27">
        <f>D42/D40</f>
        <v>0.02</v>
      </c>
      <c r="D42" s="28">
        <v>1500</v>
      </c>
      <c r="E42" t="s">
        <v>14</v>
      </c>
      <c r="F42" s="29">
        <v>0.02</v>
      </c>
    </row>
    <row r="43" spans="1:6" x14ac:dyDescent="0.25">
      <c r="A43" s="30" t="s">
        <v>17</v>
      </c>
      <c r="B43" s="31" t="s">
        <v>18</v>
      </c>
      <c r="C43" s="32">
        <f>D43/D40</f>
        <v>0.90720000000000001</v>
      </c>
      <c r="D43" s="33">
        <f>E37</f>
        <v>68040</v>
      </c>
      <c r="E43" t="s">
        <v>19</v>
      </c>
      <c r="F43" s="29">
        <v>0.85</v>
      </c>
    </row>
    <row r="44" spans="1:6" x14ac:dyDescent="0.25">
      <c r="A44" s="34" t="s">
        <v>20</v>
      </c>
      <c r="B44" s="35" t="s">
        <v>21</v>
      </c>
      <c r="C44" s="36">
        <f>D44/D40</f>
        <v>2.9466666666666665E-2</v>
      </c>
      <c r="D44" s="28">
        <v>2210</v>
      </c>
      <c r="E44" t="s">
        <v>14</v>
      </c>
      <c r="F44" s="29">
        <v>0.06</v>
      </c>
    </row>
    <row r="45" spans="1:6" x14ac:dyDescent="0.25">
      <c r="A45" s="25" t="s">
        <v>22</v>
      </c>
      <c r="B45" s="26" t="s">
        <v>23</v>
      </c>
      <c r="C45" s="27">
        <f>D45/D40</f>
        <v>1.3333333333333334E-2</v>
      </c>
      <c r="D45" s="28">
        <v>1000</v>
      </c>
      <c r="E45" t="s">
        <v>14</v>
      </c>
      <c r="F45" s="29">
        <v>0.02</v>
      </c>
    </row>
    <row r="46" spans="1:6" x14ac:dyDescent="0.25">
      <c r="A46" s="25" t="s">
        <v>24</v>
      </c>
      <c r="B46" s="26" t="s">
        <v>25</v>
      </c>
      <c r="C46" s="27">
        <f>D46/D40</f>
        <v>0.01</v>
      </c>
      <c r="D46" s="28">
        <v>750</v>
      </c>
      <c r="E46" t="s">
        <v>14</v>
      </c>
      <c r="F46" s="29">
        <v>0.01</v>
      </c>
    </row>
    <row r="47" spans="1:6" x14ac:dyDescent="0.25">
      <c r="A47" s="34" t="s">
        <v>26</v>
      </c>
      <c r="B47" s="35" t="s">
        <v>27</v>
      </c>
      <c r="C47" s="36">
        <f>D47/D40</f>
        <v>0</v>
      </c>
      <c r="D47" s="28">
        <v>0</v>
      </c>
      <c r="E47" t="s">
        <v>14</v>
      </c>
      <c r="F47" s="29">
        <v>0.02</v>
      </c>
    </row>
  </sheetData>
  <conditionalFormatting sqref="C35 C31:C32 C28">
    <cfRule type="cellIs" dxfId="31" priority="222" operator="greaterThan">
      <formula>0</formula>
    </cfRule>
  </conditionalFormatting>
  <conditionalFormatting sqref="C33">
    <cfRule type="cellIs" dxfId="30" priority="215" operator="greaterThan">
      <formula>0</formula>
    </cfRule>
  </conditionalFormatting>
  <conditionalFormatting sqref="C29">
    <cfRule type="cellIs" dxfId="29" priority="150" operator="greaterThan">
      <formula>0</formula>
    </cfRule>
  </conditionalFormatting>
  <conditionalFormatting sqref="C30">
    <cfRule type="cellIs" dxfId="28" priority="98" operator="greaterThan">
      <formula>0</formula>
    </cfRule>
  </conditionalFormatting>
  <conditionalFormatting sqref="C36">
    <cfRule type="cellIs" dxfId="27" priority="87" operator="greaterThan">
      <formula>0</formula>
    </cfRule>
  </conditionalFormatting>
  <conditionalFormatting sqref="C26">
    <cfRule type="cellIs" dxfId="26" priority="48" operator="greaterThan">
      <formula>0</formula>
    </cfRule>
  </conditionalFormatting>
  <conditionalFormatting sqref="C16">
    <cfRule type="cellIs" dxfId="25" priority="26" operator="greaterThan">
      <formula>0</formula>
    </cfRule>
  </conditionalFormatting>
  <conditionalFormatting sqref="C15">
    <cfRule type="cellIs" dxfId="24" priority="25" operator="greaterThan">
      <formula>0</formula>
    </cfRule>
  </conditionalFormatting>
  <conditionalFormatting sqref="C14">
    <cfRule type="cellIs" dxfId="23" priority="24" operator="greaterThan">
      <formula>0</formula>
    </cfRule>
  </conditionalFormatting>
  <conditionalFormatting sqref="C13">
    <cfRule type="cellIs" dxfId="22" priority="23" operator="greaterThan">
      <formula>0</formula>
    </cfRule>
  </conditionalFormatting>
  <conditionalFormatting sqref="C12">
    <cfRule type="cellIs" dxfId="21" priority="22" operator="greaterThan">
      <formula>0</formula>
    </cfRule>
  </conditionalFormatting>
  <conditionalFormatting sqref="C11">
    <cfRule type="cellIs" dxfId="20" priority="21" operator="greaterThan">
      <formula>0</formula>
    </cfRule>
  </conditionalFormatting>
  <conditionalFormatting sqref="C10">
    <cfRule type="cellIs" dxfId="19" priority="20" operator="greaterThan">
      <formula>0</formula>
    </cfRule>
  </conditionalFormatting>
  <conditionalFormatting sqref="C9">
    <cfRule type="cellIs" dxfId="18" priority="19" operator="greaterThan">
      <formula>0</formula>
    </cfRule>
  </conditionalFormatting>
  <conditionalFormatting sqref="C8">
    <cfRule type="cellIs" dxfId="17" priority="18" operator="greaterThan">
      <formula>0</formula>
    </cfRule>
  </conditionalFormatting>
  <conditionalFormatting sqref="C7">
    <cfRule type="cellIs" dxfId="16" priority="17" operator="greaterThan">
      <formula>0</formula>
    </cfRule>
  </conditionalFormatting>
  <conditionalFormatting sqref="C6">
    <cfRule type="cellIs" dxfId="15" priority="16" operator="greaterThan">
      <formula>0</formula>
    </cfRule>
  </conditionalFormatting>
  <conditionalFormatting sqref="C5">
    <cfRule type="cellIs" dxfId="14" priority="15" operator="greaterThan">
      <formula>0</formula>
    </cfRule>
  </conditionalFormatting>
  <conditionalFormatting sqref="C4">
    <cfRule type="cellIs" dxfId="13" priority="14" operator="greaterThan">
      <formula>0</formula>
    </cfRule>
  </conditionalFormatting>
  <conditionalFormatting sqref="C3">
    <cfRule type="cellIs" dxfId="12" priority="13" operator="greaterThan">
      <formula>0</formula>
    </cfRule>
  </conditionalFormatting>
  <conditionalFormatting sqref="C25">
    <cfRule type="cellIs" dxfId="11" priority="12" operator="greaterThan">
      <formula>0</formula>
    </cfRule>
  </conditionalFormatting>
  <conditionalFormatting sqref="C24">
    <cfRule type="cellIs" dxfId="10" priority="11" operator="greaterThan">
      <formula>0</formula>
    </cfRule>
  </conditionalFormatting>
  <conditionalFormatting sqref="C23">
    <cfRule type="cellIs" dxfId="9" priority="10" operator="greaterThan">
      <formula>0</formula>
    </cfRule>
  </conditionalFormatting>
  <conditionalFormatting sqref="C22">
    <cfRule type="cellIs" dxfId="8" priority="9" operator="greaterThan">
      <formula>0</formula>
    </cfRule>
  </conditionalFormatting>
  <conditionalFormatting sqref="C21">
    <cfRule type="cellIs" dxfId="7" priority="8" operator="greaterThan">
      <formula>0</formula>
    </cfRule>
  </conditionalFormatting>
  <conditionalFormatting sqref="C20">
    <cfRule type="cellIs" dxfId="6" priority="7" operator="greaterThan">
      <formula>0</formula>
    </cfRule>
  </conditionalFormatting>
  <conditionalFormatting sqref="C19">
    <cfRule type="cellIs" dxfId="5" priority="6" operator="greaterThan">
      <formula>0</formula>
    </cfRule>
  </conditionalFormatting>
  <conditionalFormatting sqref="C18">
    <cfRule type="cellIs" dxfId="4" priority="5" operator="greaterThan">
      <formula>0</formula>
    </cfRule>
  </conditionalFormatting>
  <conditionalFormatting sqref="C17">
    <cfRule type="cellIs" dxfId="3" priority="4" operator="greaterThan">
      <formula>0</formula>
    </cfRule>
  </conditionalFormatting>
  <conditionalFormatting sqref="C34">
    <cfRule type="cellIs" dxfId="2" priority="3" operator="greaterThan">
      <formula>0</formula>
    </cfRule>
  </conditionalFormatting>
  <conditionalFormatting sqref="C27">
    <cfRule type="cellIs" dxfId="1" priority="1" operator="greaterThan">
      <formula>0</formula>
    </cfRule>
  </conditionalFormatting>
  <printOptions horizontalCentered="1"/>
  <pageMargins left="0.7" right="0.7" top="0.75" bottom="0.75" header="0.3" footer="0.3"/>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Descrizione</vt:lpstr>
      <vt:lpstr>Matrice Acquisti</vt:lpstr>
      <vt:lpstr>Descrizione!Area_stampa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2015-07-30T07:31:51Z</dcterms:created>
  <dcterms:modified xsi:type="dcterms:W3CDTF">2018-02-16T14:17:42Z</dcterms:modified>
</cp:coreProperties>
</file>