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10" yWindow="375" windowWidth="15480" windowHeight="10290" activeTab="2"/>
  </bookViews>
  <sheets>
    <sheet name="Titolo" sheetId="2" r:id="rId1"/>
    <sheet name="Descrizione" sheetId="3" r:id="rId2"/>
    <sheet name="Matrice Acquisti" sheetId="1" r:id="rId3"/>
  </sheets>
  <definedNames>
    <definedName name="_xlnm.Print_Area" localSheetId="1">Descrizione!$B$2:$B$15</definedName>
    <definedName name="_xlnm.Print_Area" localSheetId="2">'Matrice Acquisti'!$B$2:$E$10</definedName>
    <definedName name="_xlnm.Print_Area" localSheetId="0">Titolo!$A$2:$A$15</definedName>
  </definedNames>
  <calcPr calcId="145621"/>
</workbook>
</file>

<file path=xl/calcChain.xml><?xml version="1.0" encoding="utf-8"?>
<calcChain xmlns="http://schemas.openxmlformats.org/spreadsheetml/2006/main">
  <c r="F18" i="1" l="1"/>
  <c r="F17" i="1" l="1"/>
  <c r="F16" i="1"/>
  <c r="F15" i="1"/>
  <c r="F11" i="1" l="1"/>
  <c r="F10" i="1"/>
  <c r="F9" i="1"/>
  <c r="F14" i="1"/>
  <c r="F6" i="1"/>
  <c r="F19" i="1" l="1"/>
  <c r="D30" i="1"/>
  <c r="D33" i="1" s="1"/>
  <c r="E31" i="1" l="1"/>
  <c r="F20" i="1" l="1"/>
  <c r="F21" i="1"/>
  <c r="E28" i="1"/>
  <c r="E26" i="1"/>
  <c r="E24" i="1"/>
  <c r="E29" i="1"/>
  <c r="E27" i="1"/>
  <c r="E25" i="1"/>
  <c r="E30" i="1" l="1"/>
  <c r="E33" i="1" s="1"/>
</calcChain>
</file>

<file path=xl/sharedStrings.xml><?xml version="1.0" encoding="utf-8"?>
<sst xmlns="http://schemas.openxmlformats.org/spreadsheetml/2006/main" count="76" uniqueCount="62">
  <si>
    <t>Voci di costo della configurazione</t>
  </si>
  <si>
    <t>Descrizione della voce</t>
  </si>
  <si>
    <t>Num. voci</t>
  </si>
  <si>
    <t>Importo Unitario</t>
  </si>
  <si>
    <t>Costo Previsto</t>
  </si>
  <si>
    <t>Totale Costo Configurazione</t>
  </si>
  <si>
    <t>Percentuale</t>
  </si>
  <si>
    <t>Voci di Costo</t>
  </si>
  <si>
    <t>Importo previsto</t>
  </si>
  <si>
    <t>in ogni caso si ricorda l’obbligatorietà della pubblicizzazione.</t>
  </si>
  <si>
    <t xml:space="preserve"> </t>
  </si>
  <si>
    <t>ASSE II -  INFRASTRUTTURE PER L’ISTRUZIONE</t>
  </si>
  <si>
    <t>AZIONE 10.8</t>
  </si>
  <si>
    <t>Aumento della propensione dei giovani a permanere nei contesti formativi e miglioramento della sicurezza e della fruibilità degli ambienti scolastici</t>
  </si>
  <si>
    <t>PON-FESR “ PER LA SCUOLA - COMPETENZE E AMBIENTI PER L’APPRENDIMENTO”</t>
  </si>
  <si>
    <t>PRESENTAZIONE</t>
  </si>
  <si>
    <t>Click qui per la descrizione del progetto</t>
  </si>
  <si>
    <t>Click qui per la Matrice Acquisti</t>
  </si>
  <si>
    <t>LA SOLUZIONE È COMPOSTA DA:</t>
  </si>
  <si>
    <t>OBIETTIVI E FINALITÀ DELLA SOLUZIONE</t>
  </si>
  <si>
    <t>SC101</t>
  </si>
  <si>
    <t>A. Progettazione (max 2%)</t>
  </si>
  <si>
    <t>B. Spese organizzative e di gestione (max 2%)</t>
  </si>
  <si>
    <t>D. Piccoli adattamenti edilizi (max 6%)</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</si>
  <si>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</si>
  <si>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</si>
  <si>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</si>
  <si>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</si>
  <si>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</si>
  <si>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Notebook, PC e tablet</t>
  </si>
  <si>
    <t>Fornitura</t>
  </si>
  <si>
    <t>document camera portatile USB</t>
  </si>
  <si>
    <t>Per 85% di € 20.000 avanzano</t>
  </si>
  <si>
    <t>Per 85% di € 24.000 avanzano</t>
  </si>
  <si>
    <t>Totale Spese Generali</t>
  </si>
  <si>
    <r>
      <rPr>
        <b/>
        <sz val="10"/>
        <rFont val="Arial"/>
        <family val="2"/>
      </rPr>
      <t xml:space="preserve">TOTALE FORNITURA 
</t>
    </r>
    <r>
      <rPr>
        <sz val="10"/>
        <rFont val="Arial"/>
        <family val="2"/>
      </rPr>
      <t>C. Acquisti di beni e forniture (minimo 85%)</t>
    </r>
  </si>
  <si>
    <t>Controlli di I Livello in loco</t>
  </si>
  <si>
    <t>Totale Progetto</t>
  </si>
  <si>
    <t>Schermi interattivi e non</t>
  </si>
  <si>
    <t>Accessori e carrelli per dispositivi tecnologici a fruizione collettiva</t>
  </si>
  <si>
    <t>LABORATORIO FAB LAB MOBILE</t>
  </si>
  <si>
    <t>PC Laptop (Notebook)</t>
  </si>
  <si>
    <r>
      <rPr>
        <b/>
        <sz val="10"/>
        <color theme="1"/>
        <rFont val="Arial"/>
        <family val="2"/>
      </rPr>
      <t>Notebook Core i5</t>
    </r>
    <r>
      <rPr>
        <sz val="10"/>
        <color theme="1"/>
        <rFont val="Arial"/>
        <family val="2"/>
      </rPr>
      <t>, RAM 4GB, 1TB HDD, display 15.6’’ con  scheda video dedicata 2 GB, WiFi Dual Band, Windows 10. Pila software didattici. Software rete didattica.</t>
    </r>
  </si>
  <si>
    <t>Schermo e Videoproiettore</t>
  </si>
  <si>
    <t>Videoproiettori tascabili e portatili</t>
  </si>
  <si>
    <t>Laboratori mobili FAB LAB</t>
  </si>
  <si>
    <t xml:space="preserve">Armadio multimediale mobile con ante a serranda in lamiera di acciaio 8/10e. 2 ripiani fissi e uno estraibile. Dim:L 100 x P 60 x 160. 4 Ruote di cui 2 con freno. </t>
  </si>
  <si>
    <t>Macchinari per allestimento LAB FAB</t>
  </si>
  <si>
    <t>Stampante 3D Tecnologia LPD. Area di lavoro 200x200x180 mm. Risoluzione 90-400 microns. Risoluzione 400 microns. Precisione (X/Y) 1.5 microns. Precisione Z-axis 1.25 microns.Comprensivo di formazione e installazione.</t>
  </si>
  <si>
    <t>Scanner 3D fisso:
Area di lavoro 20,3 cm (DIAMETRO) x 20,3 cm (ALTEZZA)
ACCURATEZZA +- 2,0 mm. RISOLUZIONE 0,5 mm. Triangoli per modello 3D 200.000
Velocità di scansione 12 Minuti
Software incluso. Comprensivo di formazione e installazione.</t>
  </si>
  <si>
    <t xml:space="preserve">Schermo manuale da terra portatile.Dim. 177x110. Telo Ignifugo. </t>
  </si>
  <si>
    <t>Videoproiettore portatile: WXGA, Luminosità 3200, Contrasto 13000. Durata Lampada 4500 ore.Porta HDMI. Cavo Hdmi.</t>
  </si>
  <si>
    <t>Document Camera 5 MPx con funzione di manipolazione oggetti 3D</t>
  </si>
  <si>
    <t>SCUOLE SUPERIORI PROFESSIONALI</t>
  </si>
  <si>
    <t>Stampante 3D DLP: Metodo di stampa Sistema di proiezione a strato. Area di lavoro 130 (L) x 70 (P) x 70 (A). Sorgente UV-LED. Risoluzione XY 0.2 mm, Risoluzione asse Z 0.01 mm. Accessori inclusi: Adattatore, cavo di alimentazione, cavo USB, vassoio per resina, utensili per la pulizia (spatola in metallo,spatola in plastica, pinzette, contenitori liquido pulizia x2, chiave esagonale, chiave fissa, guanti gomma, vassoio lavoro), foglio di start-up e scheda informativa iniziale.Comprensivo di formazione e installazione.</t>
  </si>
  <si>
    <t>Automi programmabili semoventi assemblabili o preassemblati wireless</t>
  </si>
  <si>
    <r>
      <rPr>
        <b/>
        <sz val="10"/>
        <color theme="1"/>
        <rFont val="Arial"/>
        <family val="2"/>
      </rPr>
      <t>Kit Costruzione robot con  piu di 850 pezzi</t>
    </r>
    <r>
      <rPr>
        <sz val="10"/>
        <color theme="1"/>
        <rFont val="Arial"/>
        <family val="2"/>
      </rPr>
      <t xml:space="preserve"> , inclusi N°4 motori, N°7 Sensori,1 unità programmabile con la possibilità di connettere contemporanemente dodici dispositivi tra sensori e motori,N°1 Joystik,N°1 batteria,box contenitore</t>
    </r>
  </si>
  <si>
    <t>LABORATORIO FAB LAB MOBILE + ROBOTICA</t>
  </si>
  <si>
    <t>PROGETTO FAB-LAB MOBILE + ROBOTICA</t>
  </si>
  <si>
    <r>
      <t>Apparecchiature Informatiche e Software</t>
    </r>
    <r>
      <rPr>
        <sz val="11"/>
        <color theme="1"/>
        <rFont val="Arial"/>
        <family val="2"/>
      </rPr>
      <t>: N.1 notebook. N.1 Document Camera. N.1 Videoproiettore Portatile con schermo portatile .</t>
    </r>
  </si>
  <si>
    <r>
      <rPr>
        <b/>
        <u/>
        <sz val="11"/>
        <color theme="1"/>
        <rFont val="Arial"/>
        <family val="2"/>
      </rPr>
      <t>Laboratorio Mobile:</t>
    </r>
    <r>
      <rPr>
        <sz val="11"/>
        <color theme="1"/>
        <rFont val="Arial"/>
        <family val="2"/>
      </rPr>
      <t xml:space="preserve"> n.1 Armadio Mobile per Attrezzature, N.1 Stampante 3D FDM, N.1 Stampante 3D DLP, N.1 digitalizzatore 3D fisso, N° 4 kit di robotica educativa.</t>
    </r>
  </si>
  <si>
    <t>Dotare la Scuola di un laboratorio di tipo FAB LAB completo per la realizzazione di oggetti 3D, partendo dalla scannerizzazione di oggetti reali, alla modellazione tramite software, fino alla realizzazione di prototipi reali tramite due tecnologie di stampa differenti. Inoltre sono presenti quattro kit per la robotica educativa, per insegnare la logica di programmazione di robot reali, e permettere di esercitarsi in gruppi.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</si>
</sst>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5">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8"/>
      <color theme="1"/>
      <name val="Arial"/>
      <family val="2"/>
    </font>
    <font>
      <b/>
      <sz val="8"/>
      <name val="Arial"/>
      <family val="2"/>
    </font>
    <font>
      <b/>
      <sz val="10"/>
      <color theme="1"/>
      <name val="Arial"/>
      <family val="2"/>
    </font>
    <font>
      <b/>
      <sz val="10"/>
      <name val="Arial"/>
      <family val="2"/>
    </font>
    <font>
      <sz val="10"/>
      <name val="Arial"/>
      <family val="2"/>
    </font>
    <font>
      <sz val="22"/>
      <color theme="1"/>
      <name val="Times New Roman"/>
      <family val="1"/>
    </font>
    <font>
      <b/>
      <sz val="24"/>
      <color rgb="FFFF0000"/>
      <name val="Calibri"/>
      <family val="2"/>
      <scheme val="minor"/>
    </font>
    <font>
      <b/>
      <u/>
      <sz val="11.5"/>
      <color rgb="FF0000FF"/>
      <name val="Times-Roman"/>
    </font>
    <font>
      <b/>
      <sz val="11.5"/>
      <color theme="1"/>
      <name val="Times-Roman"/>
    </font>
    <font>
      <u/>
      <sz val="11"/>
      <color theme="10"/>
      <name val="Calibri"/>
      <family val="2"/>
      <scheme val="minor"/>
    </font>
    <font>
      <b/>
      <u/>
      <sz val="20"/>
      <color theme="10"/>
      <name val="Calibri"/>
      <family val="2"/>
      <scheme val="minor"/>
    </font>
    <font>
      <b/>
      <u/>
      <sz val="14"/>
      <color rgb="FFFF0000"/>
      <name val="Arial"/>
      <family val="2"/>
    </font>
    <font>
      <b/>
      <u/>
      <sz val="11"/>
      <color theme="1"/>
      <name val="Arial"/>
      <family val="2"/>
    </font>
    <font>
      <b/>
      <sz val="14"/>
      <color rgb="FFFF0000"/>
      <name val="Arial"/>
      <family val="2"/>
    </font>
    <font>
      <b/>
      <sz val="12"/>
      <color rgb="FFFF0000"/>
      <name val="Arial"/>
      <family val="2"/>
    </font>
    <font>
      <b/>
      <sz val="11"/>
      <color theme="1"/>
      <name val="Arial"/>
      <family val="2"/>
    </font>
    <font>
      <sz val="11"/>
      <color theme="0" tint="-0.14999847407452621"/>
      <name val="Calibri"/>
      <family val="2"/>
      <scheme val="minor"/>
    </font>
    <font>
      <b/>
      <u/>
      <sz val="18"/>
      <color rgb="FFFF0000"/>
      <name val="Arial"/>
      <family val="2"/>
    </font>
  </fonts>
  <fills count="6">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60">
    <xf numFmtId="0" fontId="0" fillId="0" borderId="0" xfId="0"/>
    <xf numFmtId="0" fontId="4" fillId="0" borderId="0" xfId="0" applyFont="1" applyAlignment="1">
      <alignment vertical="center"/>
    </xf>
    <xf numFmtId="0" fontId="4" fillId="0" borderId="0" xfId="0" applyFont="1"/>
    <xf numFmtId="0" fontId="4" fillId="0" borderId="0" xfId="0" applyFont="1" applyAlignment="1">
      <alignment horizontal="center"/>
    </xf>
    <xf numFmtId="0" fontId="2" fillId="0" borderId="0" xfId="0" applyFont="1"/>
    <xf numFmtId="0" fontId="2" fillId="0" borderId="0" xfId="0" applyFont="1" applyAlignment="1">
      <alignment vertical="center"/>
    </xf>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0" fontId="10" fillId="3"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right" vertical="center" wrapText="1"/>
    </xf>
    <xf numFmtId="0" fontId="6" fillId="0" borderId="1" xfId="0" applyFont="1" applyFill="1" applyBorder="1" applyAlignment="1">
      <alignment vertical="center" wrapText="1"/>
    </xf>
    <xf numFmtId="0" fontId="9" fillId="0" borderId="1" xfId="0" applyFont="1" applyFill="1" applyBorder="1" applyAlignment="1">
      <alignment horizontal="right" vertical="center" wrapText="1"/>
    </xf>
    <xf numFmtId="164" fontId="9" fillId="0" borderId="1" xfId="1" applyNumberFormat="1" applyFont="1" applyFill="1" applyBorder="1" applyAlignment="1">
      <alignment horizontal="righ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right" vertical="center" wrapText="1"/>
    </xf>
    <xf numFmtId="164" fontId="9" fillId="3" borderId="1" xfId="1" applyNumberFormat="1" applyFont="1" applyFill="1" applyBorder="1" applyAlignment="1">
      <alignment horizontal="right" vertical="center" wrapText="1"/>
    </xf>
    <xf numFmtId="0" fontId="11" fillId="4" borderId="1" xfId="0" applyFont="1" applyFill="1" applyBorder="1" applyAlignment="1">
      <alignment vertical="center" wrapText="1"/>
    </xf>
    <xf numFmtId="10" fontId="11" fillId="4" borderId="1" xfId="0" applyNumberFormat="1" applyFont="1" applyFill="1" applyBorder="1" applyAlignment="1">
      <alignment horizontal="center" vertical="center" wrapText="1"/>
    </xf>
    <xf numFmtId="164" fontId="11" fillId="4" borderId="1" xfId="0" applyNumberFormat="1" applyFont="1" applyFill="1" applyBorder="1" applyAlignment="1">
      <alignment horizontal="right" vertical="center" wrapText="1"/>
    </xf>
    <xf numFmtId="0" fontId="8" fillId="3" borderId="1" xfId="0" applyFont="1" applyFill="1" applyBorder="1" applyAlignment="1">
      <alignment vertical="center" wrapText="1"/>
    </xf>
    <xf numFmtId="0" fontId="12" fillId="0" borderId="0" xfId="0" applyFont="1" applyAlignment="1">
      <alignment horizontal="center"/>
    </xf>
    <xf numFmtId="0" fontId="0" fillId="0" borderId="0" xfId="0" applyAlignment="1">
      <alignment horizontal="center"/>
    </xf>
    <xf numFmtId="0" fontId="12" fillId="0" borderId="0" xfId="0" applyFont="1" applyAlignment="1">
      <alignment horizontal="center" wrapText="1"/>
    </xf>
    <xf numFmtId="0" fontId="13" fillId="0" borderId="0" xfId="0" applyFont="1" applyAlignment="1">
      <alignment horizontal="center"/>
    </xf>
    <xf numFmtId="0" fontId="14" fillId="0" borderId="0" xfId="0" applyFont="1"/>
    <xf numFmtId="0" fontId="15" fillId="0" borderId="0" xfId="0" applyFont="1" applyAlignment="1">
      <alignment horizontal="justify" vertical="center"/>
    </xf>
    <xf numFmtId="0" fontId="17" fillId="0" borderId="0" xfId="3" applyFont="1" applyAlignment="1">
      <alignment horizontal="center"/>
    </xf>
    <xf numFmtId="0" fontId="18" fillId="0" borderId="0" xfId="0" applyFont="1" applyAlignment="1">
      <alignment horizontal="center" vertical="center"/>
    </xf>
    <xf numFmtId="0" fontId="19" fillId="0" borderId="0" xfId="0" applyFont="1" applyAlignment="1">
      <alignment horizontal="justify" vertical="center"/>
    </xf>
    <xf numFmtId="0" fontId="20" fillId="0" borderId="0" xfId="0" applyFont="1" applyAlignment="1">
      <alignment horizontal="center" vertical="center"/>
    </xf>
    <xf numFmtId="0" fontId="21" fillId="0" borderId="0" xfId="0" applyFont="1" applyAlignment="1">
      <alignment vertical="center"/>
    </xf>
    <xf numFmtId="0" fontId="4" fillId="0" borderId="0" xfId="0" applyFont="1" applyAlignment="1">
      <alignment horizontal="left" vertical="center" indent="5"/>
    </xf>
    <xf numFmtId="0" fontId="4" fillId="0" borderId="0" xfId="0" applyFont="1" applyAlignment="1">
      <alignment horizontal="justify" vertical="center"/>
    </xf>
    <xf numFmtId="0" fontId="22" fillId="0" borderId="0" xfId="0" applyFont="1" applyAlignment="1">
      <alignment horizontal="justify" vertical="center"/>
    </xf>
    <xf numFmtId="0" fontId="23" fillId="0" borderId="0" xfId="0" applyFont="1" applyAlignment="1">
      <alignment horizontal="right"/>
    </xf>
    <xf numFmtId="0" fontId="7" fillId="3" borderId="1" xfId="0" applyFont="1" applyFill="1" applyBorder="1" applyAlignment="1">
      <alignment horizontal="left" vertical="center" wrapText="1"/>
    </xf>
    <xf numFmtId="0" fontId="7" fillId="3" borderId="1" xfId="0" applyFont="1" applyFill="1" applyBorder="1" applyAlignment="1">
      <alignment horizontal="right" vertical="center" wrapText="1"/>
    </xf>
    <xf numFmtId="164" fontId="2" fillId="0" borderId="0" xfId="0" applyNumberFormat="1" applyFont="1"/>
    <xf numFmtId="0" fontId="11" fillId="5" borderId="1" xfId="0" applyFont="1" applyFill="1" applyBorder="1" applyAlignment="1">
      <alignment vertical="center" wrapText="1"/>
    </xf>
    <xf numFmtId="10" fontId="11" fillId="5" borderId="1" xfId="2" applyNumberFormat="1" applyFont="1" applyFill="1" applyBorder="1" applyAlignment="1">
      <alignment horizontal="center" vertical="center" wrapText="1"/>
    </xf>
    <xf numFmtId="164" fontId="11" fillId="5" borderId="1" xfId="0" applyNumberFormat="1" applyFont="1" applyFill="1" applyBorder="1" applyAlignment="1">
      <alignment horizontal="right" vertical="center" wrapText="1"/>
    </xf>
    <xf numFmtId="10" fontId="11" fillId="5" borderId="1" xfId="0" applyNumberFormat="1" applyFont="1" applyFill="1" applyBorder="1" applyAlignment="1">
      <alignment horizontal="center" vertical="center" wrapText="1"/>
    </xf>
    <xf numFmtId="0" fontId="10" fillId="4" borderId="1" xfId="0" applyFont="1" applyFill="1" applyBorder="1" applyAlignment="1">
      <alignment vertical="center" wrapText="1"/>
    </xf>
    <xf numFmtId="10" fontId="10" fillId="4" borderId="1" xfId="0" applyNumberFormat="1" applyFont="1" applyFill="1" applyBorder="1" applyAlignment="1">
      <alignment horizontal="center" vertical="center" wrapText="1"/>
    </xf>
    <xf numFmtId="164" fontId="10" fillId="4" borderId="1" xfId="0" applyNumberFormat="1" applyFont="1" applyFill="1" applyBorder="1" applyAlignment="1">
      <alignment horizontal="right" vertical="center" wrapText="1"/>
    </xf>
    <xf numFmtId="10" fontId="10" fillId="4" borderId="1" xfId="2" applyNumberFormat="1" applyFont="1" applyFill="1" applyBorder="1" applyAlignment="1">
      <alignment horizontal="center" vertical="center" wrapText="1"/>
    </xf>
    <xf numFmtId="164" fontId="9" fillId="0" borderId="4" xfId="1" applyNumberFormat="1" applyFont="1" applyFill="1" applyBorder="1" applyAlignment="1">
      <alignment horizontal="right" vertical="center" wrapText="1"/>
    </xf>
    <xf numFmtId="0" fontId="21" fillId="3" borderId="2"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0" fillId="0" borderId="0" xfId="0" applyAlignment="1">
      <alignment horizontal="center"/>
    </xf>
    <xf numFmtId="0" fontId="24" fillId="0" borderId="0" xfId="0" applyFont="1" applyAlignment="1">
      <alignment horizontal="center" vertical="center" wrapText="1"/>
    </xf>
    <xf numFmtId="0" fontId="3" fillId="2" borderId="1" xfId="0" applyFont="1" applyFill="1" applyBorder="1" applyAlignment="1">
      <alignment horizontal="center" vertical="center" wrapText="1"/>
    </xf>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6696000</xdr:colOff>
      <xdr:row>3</xdr:row>
      <xdr:rowOff>4019960</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533522"/>
          <a:ext cx="6696000" cy="4019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1017300</xdr:colOff>
      <xdr:row>0</xdr:row>
      <xdr:rowOff>666867</xdr:rowOff>
    </xdr:to>
    <xdr:pic>
      <xdr:nvPicPr>
        <xdr:cNvPr id="3" name="Immagin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0075" y="0"/>
          <a:ext cx="7380000" cy="666867"/>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20"/>
  <sheetViews>
    <sheetView topLeftCell="A7" workbookViewId="0">
      <selection activeCell="A26" sqref="A26"/>
    </sheetView>
  </sheetViews>
  <sheetFormatPr defaultRowHeight="15"/>
  <cols>
    <col min="1" max="1" width="160.7109375" style="28" customWidth="1"/>
  </cols>
  <sheetData>
    <row r="2" spans="1:1" ht="27.75">
      <c r="A2" s="27" t="s">
        <v>14</v>
      </c>
    </row>
    <row r="3" spans="1:1">
      <c r="A3" s="28" t="s">
        <v>10</v>
      </c>
    </row>
    <row r="4" spans="1:1" ht="27.75">
      <c r="A4" s="27" t="s">
        <v>11</v>
      </c>
    </row>
    <row r="8" spans="1:1" ht="27.75">
      <c r="A8" s="27" t="s">
        <v>12</v>
      </c>
    </row>
    <row r="9" spans="1:1" ht="55.5">
      <c r="A9" s="29" t="s">
        <v>13</v>
      </c>
    </row>
    <row r="13" spans="1:1" ht="31.5">
      <c r="A13" s="30" t="s">
        <v>40</v>
      </c>
    </row>
    <row r="14" spans="1:1" ht="31.5">
      <c r="A14" s="30" t="s">
        <v>53</v>
      </c>
    </row>
    <row r="17" spans="1:1" ht="26.25">
      <c r="A17" s="33" t="s">
        <v>16</v>
      </c>
    </row>
    <row r="19" spans="1:1" ht="26.25">
      <c r="A19" s="33" t="s">
        <v>17</v>
      </c>
    </row>
    <row r="20" spans="1:1">
      <c r="A20" s="41" t="s">
        <v>20</v>
      </c>
    </row>
  </sheetData>
  <hyperlinks>
    <hyperlink ref="A17" location="Descrizione!A1" display="Click qui per la descrizione del progetto"/>
    <hyperlink ref="A19" location="'Matrice Acquisti'!A1" display="Click qui per la Matrice Acquisti"/>
  </hyperlinks>
  <pageMargins left="0.7" right="0.7" top="0.75" bottom="0.75" header="0.3" footer="0.3"/>
  <pageSetup paperSize="9"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28"/>
  <sheetViews>
    <sheetView workbookViewId="0">
      <selection activeCell="B1" sqref="B1"/>
    </sheetView>
  </sheetViews>
  <sheetFormatPr defaultRowHeight="15"/>
  <cols>
    <col min="2" max="2" width="100.7109375" customWidth="1"/>
  </cols>
  <sheetData>
    <row r="1" spans="2:2" ht="26.25">
      <c r="B1" s="33" t="s">
        <v>17</v>
      </c>
    </row>
    <row r="2" spans="2:2" ht="31.5">
      <c r="B2" s="30" t="s">
        <v>15</v>
      </c>
    </row>
    <row r="3" spans="2:2" ht="31.5">
      <c r="B3" s="30" t="s">
        <v>57</v>
      </c>
    </row>
    <row r="4" spans="2:2" ht="318.75" customHeight="1">
      <c r="B4" s="30"/>
    </row>
    <row r="6" spans="2:2" ht="18">
      <c r="B6" s="34" t="s">
        <v>19</v>
      </c>
    </row>
    <row r="7" spans="2:2" ht="75">
      <c r="B7" s="40" t="s">
        <v>61</v>
      </c>
    </row>
    <row r="8" spans="2:2" ht="18">
      <c r="B8" s="36"/>
    </row>
    <row r="9" spans="2:2" ht="18">
      <c r="B9" s="34" t="s">
        <v>18</v>
      </c>
    </row>
    <row r="10" spans="2:2" ht="29.25">
      <c r="B10" s="39" t="s">
        <v>60</v>
      </c>
    </row>
    <row r="11" spans="2:2" ht="15.75">
      <c r="B11" s="37"/>
    </row>
    <row r="12" spans="2:2" ht="29.25">
      <c r="B12" s="35" t="s">
        <v>59</v>
      </c>
    </row>
    <row r="13" spans="2:2">
      <c r="B13" s="38"/>
    </row>
    <row r="15" spans="2:2" ht="26.25">
      <c r="B15" s="33" t="s">
        <v>17</v>
      </c>
    </row>
    <row r="18" spans="2:2">
      <c r="B18" s="31"/>
    </row>
    <row r="19" spans="2:2">
      <c r="B19" s="32"/>
    </row>
    <row r="20" spans="2:2">
      <c r="B20" s="32"/>
    </row>
    <row r="21" spans="2:2">
      <c r="B21" s="32"/>
    </row>
    <row r="22" spans="2:2">
      <c r="B22" s="32"/>
    </row>
    <row r="23" spans="2:2">
      <c r="B23" s="32"/>
    </row>
    <row r="24" spans="2:2">
      <c r="B24" s="32"/>
    </row>
    <row r="25" spans="2:2">
      <c r="B25" s="32"/>
    </row>
    <row r="26" spans="2:2">
      <c r="B26" s="32"/>
    </row>
    <row r="27" spans="2:2">
      <c r="B27" s="32"/>
    </row>
    <row r="28" spans="2:2">
      <c r="B28" s="32"/>
    </row>
  </sheetData>
  <hyperlinks>
    <hyperlink ref="B1" location="'Matrice Acquisti'!A1" display="Click qui per la Matrice Acquisti"/>
    <hyperlink ref="B15" location="'Matrice Acquisti'!A1" display="Click qui per la Matrice Acquisti"/>
  </hyperlinks>
  <pageMargins left="0.7" right="0.7" top="0.75" bottom="0.75" header="0.3" footer="0.3"/>
  <pageSetup paperSize="9" scale="8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75"/>
  <sheetViews>
    <sheetView tabSelected="1" workbookViewId="0"/>
  </sheetViews>
  <sheetFormatPr defaultColWidth="9" defaultRowHeight="15"/>
  <cols>
    <col min="2" max="2" width="18.28515625" customWidth="1"/>
    <col min="3" max="3" width="50.7109375" style="2" customWidth="1"/>
    <col min="4" max="4" width="10.7109375" style="2" customWidth="1"/>
    <col min="5" max="5" width="15.7109375" style="3" customWidth="1"/>
    <col min="6" max="6" width="15.7109375" style="2" customWidth="1"/>
    <col min="7" max="7" width="9" style="2" customWidth="1"/>
  </cols>
  <sheetData>
    <row r="1" spans="2:7" ht="64.5" customHeight="1">
      <c r="B1" s="57"/>
      <c r="C1" s="57"/>
      <c r="D1" s="57"/>
      <c r="E1" s="57"/>
      <c r="F1" s="57"/>
    </row>
    <row r="2" spans="2:7" ht="37.5" customHeight="1">
      <c r="B2" s="58" t="s">
        <v>58</v>
      </c>
      <c r="C2" s="58"/>
      <c r="D2" s="58"/>
      <c r="E2" s="58"/>
      <c r="F2" s="58"/>
      <c r="G2" s="8"/>
    </row>
    <row r="3" spans="2:7" ht="15" customHeight="1">
      <c r="B3" s="59" t="s">
        <v>0</v>
      </c>
      <c r="C3" s="59"/>
      <c r="D3" s="59"/>
      <c r="E3" s="59"/>
      <c r="F3" s="59"/>
      <c r="G3" s="9"/>
    </row>
    <row r="4" spans="2:7" s="4" customFormat="1" ht="15.75">
      <c r="B4" s="54" t="s">
        <v>29</v>
      </c>
      <c r="C4" s="55"/>
      <c r="D4" s="55"/>
      <c r="E4" s="55"/>
      <c r="F4" s="56"/>
      <c r="G4"/>
    </row>
    <row r="5" spans="2:7" s="4" customFormat="1">
      <c r="B5" s="42" t="s">
        <v>30</v>
      </c>
      <c r="C5" s="42" t="s">
        <v>1</v>
      </c>
      <c r="D5" s="43" t="s">
        <v>2</v>
      </c>
      <c r="E5" s="43" t="s">
        <v>3</v>
      </c>
      <c r="F5" s="43" t="s">
        <v>4</v>
      </c>
      <c r="G5"/>
    </row>
    <row r="6" spans="2:7" s="4" customFormat="1" ht="51">
      <c r="B6" s="17" t="s">
        <v>41</v>
      </c>
      <c r="C6" s="17" t="s">
        <v>42</v>
      </c>
      <c r="D6" s="18">
        <v>1</v>
      </c>
      <c r="E6" s="19">
        <v>770</v>
      </c>
      <c r="F6" s="19">
        <f t="shared" ref="F6" si="0">(D6*E6)</f>
        <v>770</v>
      </c>
      <c r="G6"/>
    </row>
    <row r="7" spans="2:7" s="4" customFormat="1" ht="15.75">
      <c r="B7" s="54" t="s">
        <v>43</v>
      </c>
      <c r="C7" s="55"/>
      <c r="D7" s="55"/>
      <c r="E7" s="55"/>
      <c r="F7" s="56"/>
      <c r="G7"/>
    </row>
    <row r="8" spans="2:7" s="4" customFormat="1">
      <c r="B8" s="42" t="s">
        <v>30</v>
      </c>
      <c r="C8" s="42" t="s">
        <v>1</v>
      </c>
      <c r="D8" s="43" t="s">
        <v>2</v>
      </c>
      <c r="E8" s="43" t="s">
        <v>3</v>
      </c>
      <c r="F8" s="43" t="s">
        <v>4</v>
      </c>
      <c r="G8"/>
    </row>
    <row r="9" spans="2:7" s="4" customFormat="1" ht="25.5">
      <c r="B9" s="17" t="s">
        <v>38</v>
      </c>
      <c r="C9" s="17" t="s">
        <v>50</v>
      </c>
      <c r="D9" s="18">
        <v>1</v>
      </c>
      <c r="E9" s="19">
        <v>195</v>
      </c>
      <c r="F9" s="19">
        <f t="shared" ref="F9:F10" si="1">(D9*E9)</f>
        <v>195</v>
      </c>
      <c r="G9"/>
    </row>
    <row r="10" spans="2:7" s="4" customFormat="1" ht="38.25">
      <c r="B10" s="17" t="s">
        <v>44</v>
      </c>
      <c r="C10" s="17" t="s">
        <v>51</v>
      </c>
      <c r="D10" s="18">
        <v>1</v>
      </c>
      <c r="E10" s="19">
        <v>585</v>
      </c>
      <c r="F10" s="19">
        <f t="shared" si="1"/>
        <v>585</v>
      </c>
      <c r="G10"/>
    </row>
    <row r="11" spans="2:7" s="4" customFormat="1" ht="25.5">
      <c r="B11" s="17" t="s">
        <v>31</v>
      </c>
      <c r="C11" s="17" t="s">
        <v>52</v>
      </c>
      <c r="D11" s="18">
        <v>1</v>
      </c>
      <c r="E11" s="19">
        <v>810</v>
      </c>
      <c r="F11" s="19">
        <f t="shared" ref="F11" si="2">(D11*E11)</f>
        <v>810</v>
      </c>
      <c r="G11" s="7"/>
    </row>
    <row r="12" spans="2:7" s="4" customFormat="1" ht="15.75" customHeight="1">
      <c r="B12" s="54" t="s">
        <v>45</v>
      </c>
      <c r="C12" s="55"/>
      <c r="D12" s="55"/>
      <c r="E12" s="55"/>
      <c r="F12" s="56"/>
      <c r="G12"/>
    </row>
    <row r="13" spans="2:7" s="4" customFormat="1">
      <c r="B13" s="42" t="s">
        <v>30</v>
      </c>
      <c r="C13" s="42" t="s">
        <v>1</v>
      </c>
      <c r="D13" s="43" t="s">
        <v>2</v>
      </c>
      <c r="E13" s="43" t="s">
        <v>3</v>
      </c>
      <c r="F13" s="43" t="s">
        <v>4</v>
      </c>
      <c r="G13"/>
    </row>
    <row r="14" spans="2:7" s="4" customFormat="1" ht="51">
      <c r="B14" s="17" t="s">
        <v>39</v>
      </c>
      <c r="C14" s="17" t="s">
        <v>46</v>
      </c>
      <c r="D14" s="18">
        <v>1</v>
      </c>
      <c r="E14" s="19">
        <v>1140</v>
      </c>
      <c r="F14" s="53">
        <f>(D14*E14)</f>
        <v>1140</v>
      </c>
      <c r="G14"/>
    </row>
    <row r="15" spans="2:7" s="4" customFormat="1" ht="127.5">
      <c r="B15" s="17" t="s">
        <v>47</v>
      </c>
      <c r="C15" s="17" t="s">
        <v>54</v>
      </c>
      <c r="D15" s="18">
        <v>1</v>
      </c>
      <c r="E15" s="19">
        <v>7430</v>
      </c>
      <c r="F15" s="53">
        <f t="shared" ref="F15:F17" si="3">(D15*E15)</f>
        <v>7430</v>
      </c>
      <c r="G15"/>
    </row>
    <row r="16" spans="2:7" s="4" customFormat="1" ht="63.75">
      <c r="B16" s="17" t="s">
        <v>47</v>
      </c>
      <c r="C16" s="17" t="s">
        <v>48</v>
      </c>
      <c r="D16" s="18">
        <v>1</v>
      </c>
      <c r="E16" s="19">
        <v>2890</v>
      </c>
      <c r="F16" s="53">
        <f t="shared" si="3"/>
        <v>2890</v>
      </c>
      <c r="G16"/>
    </row>
    <row r="17" spans="2:7" s="4" customFormat="1" ht="89.25">
      <c r="B17" s="17" t="s">
        <v>47</v>
      </c>
      <c r="C17" s="17" t="s">
        <v>49</v>
      </c>
      <c r="D17" s="18">
        <v>1</v>
      </c>
      <c r="E17" s="19">
        <v>1580</v>
      </c>
      <c r="F17" s="53">
        <f t="shared" si="3"/>
        <v>1580</v>
      </c>
      <c r="G17"/>
    </row>
    <row r="18" spans="2:7" s="4" customFormat="1" ht="76.5">
      <c r="B18" s="17" t="s">
        <v>55</v>
      </c>
      <c r="C18" s="17" t="s">
        <v>56</v>
      </c>
      <c r="D18" s="18">
        <v>4</v>
      </c>
      <c r="E18" s="19">
        <v>650</v>
      </c>
      <c r="F18" s="19">
        <f>(D18*E18)</f>
        <v>2600</v>
      </c>
      <c r="G18"/>
    </row>
    <row r="19" spans="2:7" s="4" customFormat="1" ht="25.5">
      <c r="B19" s="20" t="s">
        <v>5</v>
      </c>
      <c r="C19" s="20"/>
      <c r="D19" s="21"/>
      <c r="E19" s="22"/>
      <c r="F19" s="22">
        <f>SUM(F6:F18)</f>
        <v>18000</v>
      </c>
      <c r="G19" s="7"/>
    </row>
    <row r="20" spans="2:7" s="4" customFormat="1">
      <c r="D20" s="4" t="s">
        <v>32</v>
      </c>
      <c r="F20" s="44">
        <f>17000-F19</f>
        <v>-1000</v>
      </c>
      <c r="G20" s="7"/>
    </row>
    <row r="21" spans="2:7" s="4" customFormat="1">
      <c r="C21" s="1"/>
      <c r="D21" s="4" t="s">
        <v>33</v>
      </c>
      <c r="E21" s="3"/>
      <c r="F21" s="44">
        <f>20400-F19</f>
        <v>2400</v>
      </c>
      <c r="G21" s="7"/>
    </row>
    <row r="22" spans="2:7" s="4" customFormat="1">
      <c r="C22" s="1"/>
      <c r="D22" s="2"/>
      <c r="E22" s="3"/>
      <c r="F22" s="12"/>
      <c r="G22" s="7"/>
    </row>
    <row r="23" spans="2:7" s="5" customFormat="1" ht="25.5">
      <c r="C23" s="13" t="s">
        <v>7</v>
      </c>
      <c r="D23" s="26" t="s">
        <v>6</v>
      </c>
      <c r="E23" s="14" t="s">
        <v>8</v>
      </c>
      <c r="F23" s="11"/>
    </row>
    <row r="24" spans="2:7" s="5" customFormat="1" ht="12.75">
      <c r="C24" s="45" t="s">
        <v>21</v>
      </c>
      <c r="D24" s="46">
        <v>0.02</v>
      </c>
      <c r="E24" s="47">
        <f>$E$31/$D$31*D24</f>
        <v>400</v>
      </c>
      <c r="F24" s="11"/>
    </row>
    <row r="25" spans="2:7" s="5" customFormat="1" ht="12.75">
      <c r="C25" s="45" t="s">
        <v>22</v>
      </c>
      <c r="D25" s="46">
        <v>0.02</v>
      </c>
      <c r="E25" s="47">
        <f t="shared" ref="E25:E29" si="4">$E$31/$D$31*D25</f>
        <v>400</v>
      </c>
      <c r="F25" s="11"/>
    </row>
    <row r="26" spans="2:7" s="5" customFormat="1" ht="12.75">
      <c r="C26" s="45" t="s">
        <v>23</v>
      </c>
      <c r="D26" s="46">
        <v>0.01</v>
      </c>
      <c r="E26" s="47">
        <f t="shared" si="4"/>
        <v>200</v>
      </c>
      <c r="F26" s="11"/>
    </row>
    <row r="27" spans="2:7" s="5" customFormat="1" ht="12.75">
      <c r="C27" s="45" t="s">
        <v>24</v>
      </c>
      <c r="D27" s="48">
        <v>0.02</v>
      </c>
      <c r="E27" s="47">
        <f t="shared" si="4"/>
        <v>400</v>
      </c>
      <c r="F27" s="11"/>
    </row>
    <row r="28" spans="2:7" s="5" customFormat="1" ht="12.75">
      <c r="C28" s="45" t="s">
        <v>25</v>
      </c>
      <c r="D28" s="48">
        <v>0.01</v>
      </c>
      <c r="E28" s="47">
        <f t="shared" si="4"/>
        <v>200</v>
      </c>
      <c r="F28" s="11"/>
    </row>
    <row r="29" spans="2:7" s="5" customFormat="1" ht="12.75">
      <c r="C29" s="45" t="s">
        <v>26</v>
      </c>
      <c r="D29" s="48">
        <v>0.02</v>
      </c>
      <c r="E29" s="47">
        <f t="shared" si="4"/>
        <v>400</v>
      </c>
      <c r="F29" s="11"/>
    </row>
    <row r="30" spans="2:7" s="5" customFormat="1" ht="12.75">
      <c r="C30" s="49" t="s">
        <v>34</v>
      </c>
      <c r="D30" s="50">
        <f>SUM(D24:D29)</f>
        <v>0.1</v>
      </c>
      <c r="E30" s="51">
        <f>SUM(E24:E29)</f>
        <v>2000</v>
      </c>
      <c r="F30" s="11"/>
    </row>
    <row r="31" spans="2:7" s="5" customFormat="1" ht="25.5">
      <c r="C31" s="23" t="s">
        <v>35</v>
      </c>
      <c r="D31" s="52">
        <v>0.9</v>
      </c>
      <c r="E31" s="51">
        <f>F19</f>
        <v>18000</v>
      </c>
      <c r="F31" s="2"/>
      <c r="G31" s="11"/>
    </row>
    <row r="32" spans="2:7">
      <c r="C32" s="23" t="s">
        <v>36</v>
      </c>
      <c r="D32" s="24"/>
      <c r="E32" s="25">
        <v>0</v>
      </c>
    </row>
    <row r="33" spans="3:7">
      <c r="C33" s="13" t="s">
        <v>37</v>
      </c>
      <c r="D33" s="15">
        <f>SUM(D30:D31)</f>
        <v>1</v>
      </c>
      <c r="E33" s="16">
        <f>SUM(E30:E31)</f>
        <v>20000</v>
      </c>
    </row>
    <row r="35" spans="3:7">
      <c r="C35" s="6" t="s">
        <v>27</v>
      </c>
    </row>
    <row r="36" spans="3:7">
      <c r="C36" s="10" t="s">
        <v>28</v>
      </c>
    </row>
    <row r="37" spans="3:7">
      <c r="C37" s="10" t="s">
        <v>9</v>
      </c>
    </row>
    <row r="47" spans="3:7">
      <c r="C47"/>
      <c r="D47"/>
      <c r="E47"/>
      <c r="F47"/>
      <c r="G47"/>
    </row>
    <row r="57" spans="3:7">
      <c r="C57"/>
      <c r="D57"/>
      <c r="E57"/>
      <c r="F57"/>
      <c r="G57"/>
    </row>
    <row r="59" spans="3:7">
      <c r="C59"/>
      <c r="D59"/>
      <c r="E59"/>
      <c r="F59"/>
      <c r="G59"/>
    </row>
    <row r="61" spans="3:7">
      <c r="C61"/>
      <c r="D61"/>
      <c r="E61"/>
      <c r="F61"/>
      <c r="G61"/>
    </row>
    <row r="63" spans="3:7">
      <c r="C63"/>
      <c r="D63"/>
      <c r="E63"/>
      <c r="F63"/>
      <c r="G63"/>
    </row>
    <row r="65" spans="3:7">
      <c r="C65"/>
      <c r="D65"/>
      <c r="E65"/>
      <c r="F65"/>
      <c r="G65"/>
    </row>
    <row r="67" spans="3:7">
      <c r="C67"/>
      <c r="D67"/>
      <c r="E67"/>
      <c r="F67"/>
      <c r="G67"/>
    </row>
    <row r="69" spans="3:7">
      <c r="C69"/>
      <c r="D69"/>
      <c r="E69"/>
      <c r="F69"/>
      <c r="G69"/>
    </row>
    <row r="71" spans="3:7">
      <c r="C71"/>
      <c r="D71"/>
      <c r="E71"/>
      <c r="F71"/>
      <c r="G71"/>
    </row>
    <row r="73" spans="3:7">
      <c r="C73"/>
      <c r="D73"/>
      <c r="E73"/>
      <c r="F73"/>
      <c r="G73"/>
    </row>
    <row r="75" spans="3:7">
      <c r="C75"/>
      <c r="D75"/>
      <c r="E75"/>
      <c r="F75"/>
      <c r="G75"/>
    </row>
  </sheetData>
  <mergeCells count="6">
    <mergeCell ref="B12:F12"/>
    <mergeCell ref="B1:F1"/>
    <mergeCell ref="B2:F2"/>
    <mergeCell ref="B3:F3"/>
    <mergeCell ref="B4:F4"/>
    <mergeCell ref="B7:F7"/>
  </mergeCells>
  <printOptions horizontalCentered="1"/>
  <pageMargins left="0.70866141732283472" right="0.70866141732283472" top="0.74803149606299213" bottom="0.74803149606299213" header="0.31496062992125984" footer="0.31496062992125984"/>
  <pageSetup paperSize="9" scale="9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Titolo</vt:lpstr>
      <vt:lpstr>Descrizione</vt:lpstr>
      <vt:lpstr>Matrice Acquisti</vt:lpstr>
      <vt:lpstr>Descrizione!Area_stampa</vt:lpstr>
      <vt:lpstr>'Matrice Acquisti'!Area_stampa</vt:lpstr>
      <vt:lpstr>Titolo!Area_stampa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2015-07-30T07:44:34Z</dcterms:created>
  <dcterms:modified xsi:type="dcterms:W3CDTF">2016-05-21T07:10:20Z</dcterms:modified>
</cp:coreProperties>
</file>