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Progetto" sheetId="1" r:id="rId1"/>
    <sheet name="Moduli" sheetId="2" r:id="rId2"/>
    <sheet name="Spese Generali" sheetId="3" r:id="rId3"/>
  </sheets>
  <externalReferences>
    <externalReference r:id="rId4"/>
  </externalReferences>
  <calcPr calcId="152511"/>
</workbook>
</file>

<file path=xl/calcChain.xml><?xml version="1.0" encoding="utf-8"?>
<calcChain xmlns="http://schemas.openxmlformats.org/spreadsheetml/2006/main">
  <c r="F24" i="2" l="1"/>
  <c r="F23" i="2"/>
  <c r="F22" i="2"/>
  <c r="F21" i="2"/>
  <c r="F20" i="2"/>
  <c r="F19" i="2"/>
  <c r="F8" i="2"/>
  <c r="F44" i="2"/>
  <c r="F45" i="2" s="1"/>
  <c r="D16" i="3" s="1"/>
  <c r="C16" i="3" s="1"/>
  <c r="F38" i="2"/>
  <c r="F39" i="2" s="1"/>
  <c r="D9" i="3" s="1"/>
  <c r="C9" i="3" s="1"/>
  <c r="F18" i="2"/>
  <c r="F17" i="2"/>
  <c r="F30" i="2"/>
  <c r="F27" i="2"/>
  <c r="F31" i="2"/>
  <c r="F16" i="2"/>
  <c r="F29" i="2"/>
  <c r="F15" i="2"/>
  <c r="F26" i="2"/>
  <c r="F9" i="2"/>
  <c r="F7" i="2"/>
  <c r="F6" i="2"/>
  <c r="D15" i="3"/>
  <c r="C14" i="3"/>
  <c r="C13" i="3"/>
  <c r="C12" i="3"/>
  <c r="F10" i="2" l="1"/>
  <c r="D10" i="3" s="1"/>
  <c r="C10" i="3" s="1"/>
  <c r="F32" i="2"/>
  <c r="D8" i="3" s="1"/>
  <c r="C8" i="3" s="1"/>
  <c r="C19" i="3" s="1"/>
  <c r="D19" i="3" l="1"/>
</calcChain>
</file>

<file path=xl/sharedStrings.xml><?xml version="1.0" encoding="utf-8"?>
<sst xmlns="http://schemas.openxmlformats.org/spreadsheetml/2006/main" count="99" uniqueCount="74">
  <si>
    <t>Descrizione Progetto (minore di 1300 caratteri)</t>
  </si>
  <si>
    <t>IMPORTO MAX FINANZIABILE IVA COMPRESA</t>
  </si>
  <si>
    <t>Voci di Costo</t>
  </si>
  <si>
    <t>Percentuale Utilizzata</t>
  </si>
  <si>
    <t>Importo utilizzato</t>
  </si>
  <si>
    <t>A.   ATTREZZATURE</t>
  </si>
  <si>
    <t>A1. Acquisti attrezzature, strumentazione,hardware (min 55%)</t>
  </si>
  <si>
    <t>A2. Software di rete/sistema/per la sicurezza ad uso didattico esclusivo  (max 20%)</t>
  </si>
  <si>
    <t>A3. Arredi necessari alla fruibilità dell'ambiente realizzato (max 10%)</t>
  </si>
  <si>
    <t>B.  PROGETTAZIONE, COLLAUDO E PUBBLICITA'</t>
  </si>
  <si>
    <t>B1. Progettazione (max 2%)</t>
  </si>
  <si>
    <t>B2. Collaudo (max 2%)</t>
  </si>
  <si>
    <t>B3. Pubblicità (max 1%)</t>
  </si>
  <si>
    <t>C.  PICCOLI ADATTAMENTI EDILIZI</t>
  </si>
  <si>
    <t>,</t>
  </si>
  <si>
    <t>adeguamento locali a norme antinfortunistiche, abbattimento barriere architettoniche, realizzazione di sistemi antifurto, azioni per il risparmio energetico, impianto elettrico, rete LAN, impianto di climatizzazione, sistemi di oscuramento della luce naturale, impianto di insonorizzazione, etc… Tali spese possono includere, inoltre, interventi per la messa in sicurezza delle apparecchiature acquistate (acquisti e istallazioni di porte blindate, sistemi antifurto, sistemi anti intrusione, etc...).</t>
  </si>
  <si>
    <t>Totale Spese Generali</t>
  </si>
  <si>
    <t>Voci di costo della configurazione</t>
  </si>
  <si>
    <t>ARREDI</t>
  </si>
  <si>
    <t>Descrizione della voce</t>
  </si>
  <si>
    <t>Num. voci</t>
  </si>
  <si>
    <t>Importo Unitario</t>
  </si>
  <si>
    <t>Costo Previsto</t>
  </si>
  <si>
    <r>
      <t>Isola di lavoro 12 studenti per laboratorio di Fisica e Scienze</t>
    </r>
    <r>
      <rPr>
        <sz val="10"/>
        <color theme="1"/>
        <rFont val="Arial"/>
        <family val="2"/>
      </rPr>
      <t xml:space="preserve"> dim 200x200xh85 cm. Struttura portante interamente in acciaio.  Piano in bilaminato con angoli smussati, corredato di torretta elettrica IP 44 bifronte con 4 prese Schuko e 1 presa LAN per ciascun lato.</t>
    </r>
  </si>
  <si>
    <t>sgabello fisica con poggiapiedi, regolabile in altezza a gas</t>
  </si>
  <si>
    <r>
      <rPr>
        <b/>
        <sz val="10"/>
        <color theme="1"/>
        <rFont val="Arial"/>
        <family val="2"/>
      </rPr>
      <t>Poltroncina ergonomica imbottita</t>
    </r>
    <r>
      <rPr>
        <sz val="10"/>
        <color theme="1"/>
        <rFont val="Arial"/>
        <family val="2"/>
      </rPr>
      <t xml:space="preserve">, con braccioli regolabili, su ruote, CONFORME UNI 1335 TIPO A </t>
    </r>
  </si>
  <si>
    <t>Totale Costo Arredi</t>
  </si>
  <si>
    <t>ATTREZZATURE</t>
  </si>
  <si>
    <r>
      <rPr>
        <b/>
        <sz val="10"/>
        <color theme="1"/>
        <rFont val="Arial"/>
        <family val="2"/>
      </rPr>
      <t xml:space="preserve">PC integrato Postazione utenti diversamente abili - </t>
    </r>
    <r>
      <rPr>
        <sz val="10"/>
        <color theme="1"/>
        <rFont val="Arial"/>
        <family val="2"/>
      </rPr>
      <t>MiniPC con supporto VESA e montaggio nella parte posteriore del monitor - processore Intel Dual Core Celeron, RAM 4 GB, hard disk 500gb WiFi 802.11 Dualband, LAN gigabit, bluetooth, Windows 10 64 bit</t>
    </r>
  </si>
  <si>
    <t>Monitor 21,5" per postazione utenti diversamente abili</t>
  </si>
  <si>
    <t>Kit Tastiera e Trackball per utenti diversamente abili</t>
  </si>
  <si>
    <t>Access Point 802.11AC Dual Radio con Controller Virtuale</t>
  </si>
  <si>
    <r>
      <rPr>
        <b/>
        <sz val="10"/>
        <color theme="1"/>
        <rFont val="Arial"/>
        <family val="2"/>
      </rPr>
      <t>Kit Costruzione robot con  piu di 850 pezzi</t>
    </r>
    <r>
      <rPr>
        <sz val="10"/>
        <color theme="1"/>
        <rFont val="Arial"/>
        <family val="2"/>
      </rPr>
      <t xml:space="preserve"> , inclusi N°4 motori, N°7 Sensori,1 unità programmabile con la possibilità di connettere contemporanemente dodici dispositivi tra sensori e motori,N°1 Joystik,N°1 batteria,box contenitore</t>
    </r>
  </si>
  <si>
    <t>Totale Costo Attrezzature</t>
  </si>
  <si>
    <t>Sistema per la realizzazione del libretto dello studente web oriented utilizzando applicativi open source</t>
  </si>
  <si>
    <t>ADEGUAMENTI EDILIZI</t>
  </si>
  <si>
    <t>Totale Adeguamenti Edilizi</t>
  </si>
  <si>
    <t>Contributo dell’operazione all’incremento dell’utilizzo delle nuove tecnologie e la diffusione di competenze chiave nella scuola (Criterio A.1 - 15 punti)</t>
  </si>
  <si>
    <t>Impiego di ambienti e dispositivi digitali per l'inclusione o l'integrazione. (Criterio D.1 - 10 punti)</t>
  </si>
  <si>
    <t>Introduzione di tecnologie finalizzate alla dematerializzazione dei supporti cartacei nello svolgimento delle ordinarie attività didattiche.  (Criterio C.4 - 15 punti)</t>
  </si>
  <si>
    <t>Totale Costo Software</t>
  </si>
  <si>
    <t xml:space="preserve"> Integrazione e complementarietà delle proposte con il finanziamento di ulteriori interventi, sull’edificio scolastico, correlati all’introduzione delle nuove tecnologie proposte. (Criterio C.2 - 20 PUNTI)</t>
  </si>
  <si>
    <t>SOFTWARE</t>
  </si>
  <si>
    <r>
      <rPr>
        <b/>
        <sz val="10"/>
        <color theme="1"/>
        <rFont val="Arial"/>
        <family val="2"/>
      </rPr>
      <t xml:space="preserve">Notebook docente 15,6" </t>
    </r>
    <r>
      <rPr>
        <sz val="10"/>
        <color theme="1"/>
        <rFont val="Arial"/>
        <family val="2"/>
      </rPr>
      <t>con processore Intel Core i5, RAM 4GB, 500 GB HDD, display 15.6’’ con  scheda video dedicata 2 GB, WiFi Dual Band, Windows 10. Include estensione di garanzia a 3 anni del produttore</t>
    </r>
  </si>
  <si>
    <r>
      <rPr>
        <b/>
        <sz val="10"/>
        <color theme="1"/>
        <rFont val="Arial"/>
        <family val="2"/>
      </rPr>
      <t xml:space="preserve">Banco cattedra autonomo per laboratorio di Fisica e Chimica
</t>
    </r>
    <r>
      <rPr>
        <sz val="10"/>
        <color theme="1"/>
        <rFont val="Arial"/>
        <family val="2"/>
      </rPr>
      <t xml:space="preserve"> dim 180x75xh75 cm. Struttura portante e modulare interamente in acciaio, in conformità alla UNI 7947 .  Piano spessore 30mm rivestito in HPL Duropal 8mm, modulo cassettiera a 2 cassetti, lavello in polipropilene antiacido con gruppo acqua integrato nel piano. Torretta elettrica con 2 prese Schuko.</t>
    </r>
  </si>
  <si>
    <t>Adeguamenti edilizi - Adeguamenti impianto elettrico e rete LAN di laboratorio, cablaggio Access Point - rilascio dichiarazione di conformità ai sensi DM 37/2008
Servizio interno al banco cattedra di carico e scarico acqua
Fornitura e installazione di porta di sicurezza con maniglione antipanico, eventuali adeguamenti murali inclusi</t>
  </si>
  <si>
    <t>Click qui per la Descrizione del Progetto</t>
  </si>
  <si>
    <t>Click qui per la Matrice Acquisti</t>
  </si>
  <si>
    <t>Click qui per il riepilogo delle Spese Generali</t>
  </si>
  <si>
    <t>LABORATORIO DI FISICA GENERALE E CODING CON PIATTAFORMA CLOUD E POSTAZIONE DISABILI</t>
  </si>
  <si>
    <r>
      <rPr>
        <b/>
        <sz val="10"/>
        <color theme="1"/>
        <rFont val="Arial"/>
        <family val="2"/>
      </rPr>
      <t>Document Camera 5 MPx</t>
    </r>
    <r>
      <rPr>
        <sz val="10"/>
        <color theme="1"/>
        <rFont val="Arial"/>
        <family val="2"/>
      </rPr>
      <t xml:space="preserve"> con funzione di manipolazione oggetti 3D</t>
    </r>
  </si>
  <si>
    <r>
      <rPr>
        <b/>
        <sz val="10"/>
        <color theme="1"/>
        <rFont val="Arial"/>
        <family val="2"/>
      </rPr>
      <t xml:space="preserve">Pack di sensori wireless </t>
    </r>
    <r>
      <rPr>
        <sz val="10"/>
        <color theme="1"/>
        <rFont val="Arial"/>
        <family val="2"/>
      </rPr>
      <t xml:space="preserve"> per lo studio della fisica. 
Collegamento, in modalità wireless via Bluetooth o via cavo USB, direttamente ai dispositivi mobili Android, iOS o Chromebook o al computer degli studenti, utilizzando un applicazione scaricabile gratuitamente da Google Play o App Store.
Sensori inclusi: sensore di movimento,sensore di forza e accelerazione
2 x Fototraguardi, sensore di luce e di colori, sensore di campo magnetico a 3 assi, sensore di suono, sonda di tensione, sensore di corrente, sensore di temperatura, sensore di pressione</t>
    </r>
  </si>
  <si>
    <r>
      <t xml:space="preserve">Complesso per lo studio della Fisica Generale </t>
    </r>
    <r>
      <rPr>
        <sz val="10"/>
        <color theme="1"/>
        <rFont val="Arial"/>
        <family val="2"/>
      </rPr>
      <t>per l'esecuzione di 74 esperimenti di Meccanica, Termologia, Ottica ed Elettricità</t>
    </r>
    <r>
      <rPr>
        <b/>
        <sz val="10"/>
        <color theme="1"/>
        <rFont val="Arial"/>
        <family val="2"/>
      </rPr>
      <t xml:space="preserve"> </t>
    </r>
    <r>
      <rPr>
        <sz val="10"/>
        <color theme="1"/>
        <rFont val="Arial"/>
        <family val="2"/>
      </rPr>
      <t>corredati da manualistica dettagliata. Tutte le apparecchiature sono integrate e conservate in un carrello mobile  su ruote piroettanti  con piano e struttura monoscocca autoportante in acciaio zincato, dotato di 3 cassetti scorrevoli, ribaltina laterale, maniglione di spinta, di dimensioni 100x65xh96. Dichiarazione di conformità CE. Alimentatore ac/dc 12V - 5A incluso</t>
    </r>
  </si>
  <si>
    <r>
      <rPr>
        <b/>
        <sz val="10"/>
        <color theme="1"/>
        <rFont val="Arial"/>
        <family val="2"/>
      </rPr>
      <t xml:space="preserve">Sistema per lo studio della dinamica con l’utilizzo dei sensori wireless </t>
    </r>
    <r>
      <rPr>
        <sz val="10"/>
        <color theme="1"/>
        <rFont val="Arial"/>
        <family val="2"/>
      </rPr>
      <t>per lo studio dell’accelerazione in un piano inclinato, la II Legge di Newton, La III Legge di Newton, Conservazione della quantità di moto, Relazione tra variazione di quantità di moto e impulso di una forza, Conservazione dell’energia meccanica</t>
    </r>
  </si>
  <si>
    <r>
      <rPr>
        <b/>
        <sz val="10"/>
        <color theme="1"/>
        <rFont val="Arial"/>
        <family val="2"/>
      </rPr>
      <t>Set di attrezzatura di base per Laboratorio di Fisica</t>
    </r>
    <r>
      <rPr>
        <sz val="10"/>
        <color theme="1"/>
        <rFont val="Arial"/>
        <family val="2"/>
      </rPr>
      <t xml:space="preserve"> costituito da Bilancia tecnica 1000/0,01, Bilancia idrostatica, Ondoscopio, Generatore di Van De Graaff</t>
    </r>
  </si>
  <si>
    <r>
      <t xml:space="preserve">Kit di Fisica generale in valigetta per lo studio e gli esperimenti in gruppi di lavoro, </t>
    </r>
    <r>
      <rPr>
        <sz val="10"/>
        <color theme="1"/>
        <rFont val="Arial"/>
        <family val="2"/>
      </rPr>
      <t>oltre 95 esperienze riproducibili in Meccanica (corpi solidi, fluidi e gas), Termodinamica, Suono, Ottica, Magnetismo ed Elettricità.</t>
    </r>
  </si>
  <si>
    <r>
      <rPr>
        <b/>
        <sz val="10"/>
        <color theme="1"/>
        <rFont val="Arial"/>
        <family val="2"/>
      </rPr>
      <t xml:space="preserve">Armadio mobile per conservazione e ricarica di tablet e notebook  </t>
    </r>
    <r>
      <rPr>
        <sz val="10"/>
        <color theme="1"/>
        <rFont val="Arial"/>
        <family val="2"/>
      </rPr>
      <t>fino a 24 posti rimodulabile. Regolatore di carica temporizzato. Sistema di ventilazione passiva. Protezione elettrica. Sistema di sicurezza con aggancio a parete</t>
    </r>
  </si>
  <si>
    <r>
      <t xml:space="preserve">OBIETTIVI </t>
    </r>
    <r>
      <rPr>
        <sz val="14"/>
        <rFont val="Arial"/>
        <family val="2"/>
      </rPr>
      <t xml:space="preserve">
Dotare la Scuola di uno spazio laboratoriale di riferimento per lo studio della Fisica Generale e del Coding, con postazione riservata ad alunni diversamente abili.
</t>
    </r>
    <r>
      <rPr>
        <b/>
        <u/>
        <sz val="14"/>
        <color rgb="FFFF0000"/>
        <rFont val="Arial"/>
        <family val="2"/>
      </rPr>
      <t>LA SOLUZIONE È COMPOSTA DA:</t>
    </r>
    <r>
      <rPr>
        <sz val="14"/>
        <rFont val="Arial"/>
        <family val="2"/>
      </rPr>
      <t xml:space="preserve">
1) Arredi tecnici, costituiti da due isole tecniche ciascuna per 12 allievi, dal banco docente con servizi e dalle sedute per tutte le postazioni;
2) Apparecchiature tecnologiche, comprendenti notebook e  tablet PC, monitor interattivo funzionante senza PC, access point, dispositivo multimediale di ricarica con sistema di sicurezza a parete e postazione per studenti diversamente abili;
3) Software, costituito da piattaforma web oriented per la gestione del libretto studente; 
4) Strumentazione scientifica, comprendente pack di sensori wifi fruibili in gruppi di lavoro, un complesso generale di fisica per lezioni dimostrative, 4 valigette generali di Fisica per i gruppi di lavoro, strumentazione generale di fisica e kit per la robotica.
5) Adeguamenti edilizi, comprendenti l’impianto elettrico e LAN dimensionato per il laboratorio</t>
    </r>
  </si>
  <si>
    <r>
      <t xml:space="preserve">Schermo interattivo ULTRA-HD 65”   
</t>
    </r>
    <r>
      <rPr>
        <sz val="10"/>
        <color theme="1"/>
        <rFont val="Arial"/>
        <family val="2"/>
      </rPr>
      <t>Risoluzione nativa 3840x2160 pixels. Diagonale pari a 65” in formato 16:9.Pannello di controllo frontale con bottoni di standby, volume, selezione input. 2 penne che si alloggiano direttamente sul monitor con riconoscimento automatico a loro sollevamento dall’alloggio (PEN TRAY integrato). Penne con ID integrato,  per differenziarne i colori in scrittura, Penne con CANCELLINO integrato che viene riconosciuto automaticamente. Il monitor deve essere a tecnologia ottica  in grado di riconoscere 8 punti di contatto (dito o penna) contemporaneamente. Sensore di presenza. Supporto PC-free e in modo nativo e integrato  dei software per: Lavagna elettronica condivisa,Creazioni lezioni interattive, produzione e gestione quiz interattivi, rete didattica, browser integrato, creazione applicazioni didattico-ludiche, Condivisione wireless schermo ospite  .Lo Schermo interattivo ed il software forniti devono essere utilizzabili per la certificazione AICA “CERT-LIM Interactive Teacher”.</t>
    </r>
  </si>
  <si>
    <r>
      <rPr>
        <b/>
        <sz val="10"/>
        <color theme="1"/>
        <rFont val="Arial"/>
        <family val="2"/>
      </rPr>
      <t xml:space="preserve">Notebook ibrido PC/tablet 10,1” </t>
    </r>
    <r>
      <rPr>
        <sz val="10"/>
        <color theme="1"/>
        <rFont val="Arial"/>
        <family val="2"/>
      </rPr>
      <t>Studente - Case semi-rugged IP52, resistente alle cadute, con sensore temperatura e lente 30x integrati. Processore QuadCore Z8300 1,44 Ghz, Ram 2 GB, eMMC 64GB, wifi, bluetotth, 2xWebcam, tastiera staccabile -Windows 10 Professional Academic. Pennino touch incluso integrato alla cornice del dispositivo</t>
    </r>
  </si>
  <si>
    <t>Tipologia Fornitura</t>
  </si>
  <si>
    <t>Altri Software per i sistemi di gestione degli ambienti di apprendimento e della comunicazione</t>
  </si>
  <si>
    <t>PC desktop (PC FISSO)</t>
  </si>
  <si>
    <t>Altri dispositivi input/output (hardware)</t>
  </si>
  <si>
    <t>Ausili hardware per l'utilizzo dei dispositivi tecnologici da parte di utenti con disabilità</t>
  </si>
  <si>
    <t xml:space="preserve">Schermi interattivi e non
</t>
  </si>
  <si>
    <t>Access point per esterni, hotspot per offrire informazioni utili in collegamento wireless</t>
  </si>
  <si>
    <t>Automi programmabili semoventi assemblabili o preassemblati wireless</t>
  </si>
  <si>
    <t xml:space="preserve">Altri dispositivi di fruizione collettiva
</t>
  </si>
  <si>
    <t>Strumenti di misura e osservazione</t>
  </si>
  <si>
    <t xml:space="preserve">Carrello e box mobile per ricarica, alloggiamento, sincronizzazione notebook e tablet (anche wireless)
</t>
  </si>
  <si>
    <t xml:space="preserve">PC laptop (NOTEBOOK)
</t>
  </si>
  <si>
    <t xml:space="preserve">Dispositivi ibridi PC/tablet
</t>
  </si>
  <si>
    <t xml:space="preserve">Materiale di arredo correlato alla nuova metodologia didattica e/o all'infrastruttura di rete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</si>
</sst>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43" formatCode="_-* #,##0.00_-;\-* #,##0.00_-;_-* &quot;-&quot;??_-;_-@_-"/>
    <numFmt numFmtId="164" formatCode="&quot;€&quot;\ #,##0.00"/>
  </numFmts>
  <fonts count="29" x14ac:knownFonts="1">
    <font>
      <sz val="11"/>
      <color theme="1"/>
      <name val="Calibri"/>
      <family val="2"/>
      <scheme val="minor"/>
    </font>
    <font>
      <sz val="11"/>
      <color theme="1"/>
      <name val="Calibri"/>
      <family val="2"/>
      <scheme val="minor"/>
    </font>
    <font>
      <u/>
      <sz val="11"/>
      <color theme="10"/>
      <name val="Calibri"/>
      <family val="2"/>
      <scheme val="minor"/>
    </font>
    <font>
      <b/>
      <u/>
      <sz val="20"/>
      <color theme="10"/>
      <name val="Calibri"/>
      <family val="2"/>
      <scheme val="minor"/>
    </font>
    <font>
      <b/>
      <sz val="20"/>
      <color rgb="FFFF0000"/>
      <name val="Times New Roman"/>
      <family val="1"/>
    </font>
    <font>
      <b/>
      <sz val="24"/>
      <color rgb="FFFF0000"/>
      <name val="Calibri"/>
      <family val="2"/>
      <scheme val="minor"/>
    </font>
    <font>
      <sz val="11"/>
      <color theme="1"/>
      <name val="Arial"/>
      <family val="2"/>
    </font>
    <font>
      <b/>
      <u/>
      <sz val="12"/>
      <color rgb="FF0070C0"/>
      <name val="Arial"/>
      <family val="2"/>
    </font>
    <font>
      <b/>
      <u/>
      <sz val="11"/>
      <color theme="1"/>
      <name val="Arial"/>
      <family val="2"/>
    </font>
    <font>
      <b/>
      <sz val="11"/>
      <color theme="1"/>
      <name val="Arial"/>
      <family val="2"/>
    </font>
    <font>
      <b/>
      <u/>
      <sz val="14"/>
      <color rgb="FFFF0000"/>
      <name val="Arial"/>
      <family val="2"/>
    </font>
    <font>
      <sz val="14"/>
      <name val="Arial"/>
      <family val="2"/>
    </font>
    <font>
      <sz val="12"/>
      <color theme="1"/>
      <name val="Times New Roman"/>
      <family val="1"/>
    </font>
    <font>
      <b/>
      <sz val="16"/>
      <color rgb="FFFF0000"/>
      <name val="Times New Roman"/>
      <family val="1"/>
    </font>
    <font>
      <sz val="11"/>
      <color rgb="FF000000"/>
      <name val="Arial"/>
      <family val="2"/>
    </font>
    <font>
      <sz val="10"/>
      <color rgb="FF000000"/>
      <name val="Verdana"/>
      <family val="2"/>
    </font>
    <font>
      <b/>
      <sz val="10"/>
      <name val="Arial"/>
      <family val="2"/>
    </font>
    <font>
      <b/>
      <sz val="8"/>
      <name val="Arial"/>
      <family val="2"/>
    </font>
    <font>
      <b/>
      <sz val="11"/>
      <name val="Arial"/>
      <family val="2"/>
    </font>
    <font>
      <sz val="10"/>
      <name val="Arial"/>
      <family val="2"/>
    </font>
    <font>
      <b/>
      <sz val="18"/>
      <color rgb="FFFF0000"/>
      <name val="Arial"/>
      <family val="2"/>
    </font>
    <font>
      <b/>
      <sz val="12"/>
      <color theme="1"/>
      <name val="Arial"/>
      <family val="2"/>
    </font>
    <font>
      <sz val="10"/>
      <color theme="1"/>
      <name val="Calibri"/>
      <family val="2"/>
      <scheme val="minor"/>
    </font>
    <font>
      <b/>
      <sz val="12"/>
      <color rgb="FFFF0000"/>
      <name val="Arial"/>
      <family val="2"/>
    </font>
    <font>
      <b/>
      <sz val="8"/>
      <color theme="1"/>
      <name val="Arial"/>
      <family val="2"/>
    </font>
    <font>
      <b/>
      <sz val="10"/>
      <color theme="1"/>
      <name val="Arial"/>
      <family val="2"/>
    </font>
    <font>
      <sz val="10"/>
      <color theme="1"/>
      <name val="Arial"/>
      <family val="2"/>
    </font>
    <font>
      <b/>
      <u/>
      <sz val="18"/>
      <color theme="10"/>
      <name val="Calibri"/>
      <family val="2"/>
      <scheme val="minor"/>
    </font>
    <font>
      <b/>
      <sz val="9"/>
      <color theme="1"/>
      <name val="Arial"/>
      <family val="2"/>
    </font>
  </fonts>
  <fills count="7">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
      <patternFill patternType="solid">
        <fgColor rgb="FFDAEEF3"/>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62">
    <xf numFmtId="0" fontId="0" fillId="0" borderId="0" xfId="0"/>
    <xf numFmtId="0" fontId="3" fillId="0" borderId="0" xfId="4"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xf>
    <xf numFmtId="0" fontId="6"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horizontal="justify" vertical="center"/>
    </xf>
    <xf numFmtId="0" fontId="10" fillId="0" borderId="0" xfId="0" applyFont="1" applyAlignment="1">
      <alignment horizontal="left" vertical="center" wrapText="1"/>
    </xf>
    <xf numFmtId="0" fontId="12" fillId="0" borderId="0" xfId="0" applyFont="1" applyAlignment="1">
      <alignment vertical="center"/>
    </xf>
    <xf numFmtId="0" fontId="13" fillId="0" borderId="0" xfId="0" applyFont="1" applyAlignment="1">
      <alignment horizontal="center" vertical="center"/>
    </xf>
    <xf numFmtId="0" fontId="6" fillId="0" borderId="0" xfId="0" applyFont="1" applyAlignment="1">
      <alignment horizontal="left" vertical="center"/>
    </xf>
    <xf numFmtId="0" fontId="14" fillId="0" borderId="0" xfId="0" applyFont="1" applyAlignment="1">
      <alignment horizontal="left" vertical="center"/>
    </xf>
    <xf numFmtId="0" fontId="0" fillId="0" borderId="0" xfId="0" applyAlignment="1">
      <alignment horizontal="left" vertical="center" indent="1"/>
    </xf>
    <xf numFmtId="0" fontId="15" fillId="0" borderId="0" xfId="0" applyFont="1" applyAlignment="1">
      <alignment horizontal="left" vertical="center" indent="1"/>
    </xf>
    <xf numFmtId="0" fontId="15" fillId="0" borderId="0" xfId="0" applyFont="1" applyAlignment="1">
      <alignment horizontal="left" vertical="center" indent="2"/>
    </xf>
    <xf numFmtId="0" fontId="16" fillId="2" borderId="1" xfId="0" applyFont="1" applyFill="1" applyBorder="1" applyAlignment="1">
      <alignment vertical="center" wrapText="1"/>
    </xf>
    <xf numFmtId="0" fontId="17" fillId="2" borderId="1" xfId="0" applyFont="1" applyFill="1" applyBorder="1" applyAlignment="1">
      <alignment vertical="center" wrapText="1"/>
    </xf>
    <xf numFmtId="0" fontId="16" fillId="2" borderId="1" xfId="0" applyFont="1" applyFill="1" applyBorder="1" applyAlignment="1">
      <alignment horizontal="right" vertical="center" wrapText="1"/>
    </xf>
    <xf numFmtId="44" fontId="18" fillId="3" borderId="1" xfId="0" applyNumberFormat="1" applyFont="1" applyFill="1" applyBorder="1" applyAlignment="1">
      <alignment vertical="center" wrapText="1"/>
    </xf>
    <xf numFmtId="0" fontId="18" fillId="3" borderId="1" xfId="0" applyFont="1" applyFill="1" applyBorder="1" applyAlignment="1">
      <alignment vertical="center" wrapText="1"/>
    </xf>
    <xf numFmtId="10" fontId="19" fillId="3" borderId="1" xfId="3" applyNumberFormat="1" applyFont="1" applyFill="1" applyBorder="1" applyAlignment="1">
      <alignment horizontal="center" vertical="center" wrapText="1"/>
    </xf>
    <xf numFmtId="164" fontId="19" fillId="3" borderId="1" xfId="0" applyNumberFormat="1" applyFont="1" applyFill="1" applyBorder="1" applyAlignment="1">
      <alignment horizontal="right" vertical="center" wrapText="1"/>
    </xf>
    <xf numFmtId="0" fontId="19" fillId="3" borderId="1" xfId="0" applyFont="1" applyFill="1" applyBorder="1" applyAlignment="1">
      <alignment vertical="center" wrapText="1"/>
    </xf>
    <xf numFmtId="10" fontId="19" fillId="3" borderId="1" xfId="0" applyNumberFormat="1" applyFont="1" applyFill="1" applyBorder="1" applyAlignment="1">
      <alignment horizontal="center" vertical="center" wrapText="1"/>
    </xf>
    <xf numFmtId="0" fontId="16" fillId="4" borderId="1" xfId="0" applyFont="1" applyFill="1" applyBorder="1" applyAlignment="1">
      <alignment vertical="center" wrapText="1"/>
    </xf>
    <xf numFmtId="10" fontId="16" fillId="4" borderId="1" xfId="0" applyNumberFormat="1" applyFont="1" applyFill="1" applyBorder="1" applyAlignment="1">
      <alignment horizontal="center" vertical="center" wrapText="1"/>
    </xf>
    <xf numFmtId="164" fontId="16" fillId="4" borderId="1" xfId="0" applyNumberFormat="1" applyFont="1" applyFill="1" applyBorder="1" applyAlignment="1">
      <alignment horizontal="right" vertical="center" wrapText="1"/>
    </xf>
    <xf numFmtId="0" fontId="22" fillId="0" borderId="0" xfId="0" applyFont="1"/>
    <xf numFmtId="0" fontId="24" fillId="2" borderId="1" xfId="0" applyFont="1" applyFill="1" applyBorder="1" applyAlignment="1">
      <alignment horizontal="left" vertical="center" wrapText="1"/>
    </xf>
    <xf numFmtId="0" fontId="24" fillId="2" borderId="1" xfId="0" applyFont="1" applyFill="1" applyBorder="1" applyAlignment="1">
      <alignment horizontal="right" vertical="center" wrapText="1"/>
    </xf>
    <xf numFmtId="0" fontId="25" fillId="0" borderId="1" xfId="0" applyFont="1" applyFill="1" applyBorder="1" applyAlignment="1">
      <alignment vertical="center" wrapText="1"/>
    </xf>
    <xf numFmtId="0" fontId="25" fillId="0" borderId="1" xfId="0" applyFont="1" applyFill="1" applyBorder="1" applyAlignment="1">
      <alignment horizontal="right" vertical="center" wrapText="1"/>
    </xf>
    <xf numFmtId="164" fontId="25" fillId="0" borderId="1" xfId="1" applyNumberFormat="1" applyFont="1" applyFill="1" applyBorder="1" applyAlignment="1">
      <alignment horizontal="right" vertical="center" wrapText="1"/>
    </xf>
    <xf numFmtId="0" fontId="26" fillId="0" borderId="1" xfId="0" applyFont="1" applyFill="1" applyBorder="1" applyAlignment="1">
      <alignment vertical="center" wrapText="1"/>
    </xf>
    <xf numFmtId="0" fontId="25" fillId="2" borderId="1" xfId="0" applyFont="1" applyFill="1" applyBorder="1" applyAlignment="1">
      <alignment horizontal="right" vertical="center" wrapText="1"/>
    </xf>
    <xf numFmtId="164" fontId="25" fillId="2" borderId="1" xfId="1" applyNumberFormat="1" applyFont="1" applyFill="1" applyBorder="1" applyAlignment="1">
      <alignment horizontal="right" vertical="center" wrapText="1"/>
    </xf>
    <xf numFmtId="0" fontId="25" fillId="0" borderId="0" xfId="0" applyFont="1" applyFill="1" applyBorder="1" applyAlignment="1">
      <alignment vertical="center" wrapText="1"/>
    </xf>
    <xf numFmtId="0" fontId="6" fillId="0" borderId="0" xfId="0" applyFont="1"/>
    <xf numFmtId="0" fontId="6" fillId="0" borderId="0" xfId="0" applyFont="1" applyAlignment="1">
      <alignment horizontal="center"/>
    </xf>
    <xf numFmtId="44" fontId="6" fillId="0" borderId="0" xfId="0" applyNumberFormat="1" applyFont="1"/>
    <xf numFmtId="0" fontId="0" fillId="0" borderId="0" xfId="0" applyAlignment="1">
      <alignment horizontal="center"/>
    </xf>
    <xf numFmtId="0" fontId="25" fillId="0" borderId="0" xfId="0" applyFont="1" applyFill="1" applyBorder="1" applyAlignment="1">
      <alignment horizontal="right" vertical="center" wrapText="1"/>
    </xf>
    <xf numFmtId="164" fontId="25" fillId="0" borderId="0" xfId="1" applyNumberFormat="1" applyFont="1" applyFill="1" applyBorder="1" applyAlignment="1">
      <alignment horizontal="right" vertical="center" wrapText="1"/>
    </xf>
    <xf numFmtId="164" fontId="25" fillId="0" borderId="2" xfId="1" applyNumberFormat="1" applyFont="1" applyFill="1" applyBorder="1" applyAlignment="1">
      <alignment horizontal="right" vertical="center" wrapText="1"/>
    </xf>
    <xf numFmtId="44" fontId="22" fillId="0" borderId="0" xfId="2" applyFont="1"/>
    <xf numFmtId="44" fontId="22" fillId="0" borderId="0" xfId="0" applyNumberFormat="1" applyFont="1"/>
    <xf numFmtId="44" fontId="22" fillId="0" borderId="0" xfId="2" applyNumberFormat="1" applyFont="1"/>
    <xf numFmtId="0" fontId="0" fillId="0" borderId="0" xfId="0" applyFill="1" applyBorder="1"/>
    <xf numFmtId="0" fontId="27" fillId="0" borderId="0" xfId="4" applyFont="1" applyAlignment="1">
      <alignment horizontal="center" vertical="center"/>
    </xf>
    <xf numFmtId="0" fontId="0" fillId="0" borderId="1" xfId="0" applyBorder="1"/>
    <xf numFmtId="0" fontId="0" fillId="0" borderId="0" xfId="0" applyBorder="1"/>
    <xf numFmtId="0" fontId="28" fillId="6" borderId="1" xfId="0" applyFont="1" applyFill="1" applyBorder="1" applyAlignment="1">
      <alignment vertical="center" wrapText="1"/>
    </xf>
    <xf numFmtId="0" fontId="0" fillId="6" borderId="1" xfId="0" applyFill="1" applyBorder="1"/>
    <xf numFmtId="0" fontId="26" fillId="0" borderId="1" xfId="0" applyFont="1" applyBorder="1" applyAlignment="1">
      <alignment vertical="center" wrapText="1"/>
    </xf>
    <xf numFmtId="0" fontId="26" fillId="0" borderId="1" xfId="0" applyFont="1" applyBorder="1" applyAlignment="1">
      <alignment wrapText="1"/>
    </xf>
    <xf numFmtId="0" fontId="25" fillId="6"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0" fontId="25" fillId="2" borderId="1" xfId="0" applyFont="1" applyFill="1" applyBorder="1" applyAlignment="1">
      <alignment horizontal="left" vertical="center" wrapText="1"/>
    </xf>
    <xf numFmtId="0" fontId="20" fillId="0" borderId="3" xfId="0" applyFont="1" applyBorder="1" applyAlignment="1">
      <alignment horizontal="center" vertical="center" wrapText="1"/>
    </xf>
    <xf numFmtId="0" fontId="0" fillId="0" borderId="0" xfId="0" applyAlignment="1">
      <alignment horizontal="center"/>
    </xf>
    <xf numFmtId="0" fontId="21" fillId="5" borderId="1" xfId="0" applyFont="1" applyFill="1" applyBorder="1" applyAlignment="1">
      <alignment horizontal="center" vertical="center" wrapText="1"/>
    </xf>
  </cellXfs>
  <cellStyles count="5">
    <cellStyle name="Collegamento ipertestuale" xfId="4" builtinId="8"/>
    <cellStyle name="Migliaia" xfId="1" builtinId="3"/>
    <cellStyle name="Normale" xfId="0" builtinId="0"/>
    <cellStyle name="Percentuale" xfId="3" builtinId="5"/>
    <cellStyle name="Valuta" xfId="2"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85724</xdr:colOff>
      <xdr:row>0</xdr:row>
      <xdr:rowOff>57150</xdr:rowOff>
    </xdr:from>
    <xdr:to>
      <xdr:col>1</xdr:col>
      <xdr:colOff>7285724</xdr:colOff>
      <xdr:row>0</xdr:row>
      <xdr:rowOff>741150</xdr:rowOff>
    </xdr:to>
    <xdr:pic>
      <xdr:nvPicPr>
        <xdr:cNvPr id="2" name="Immagin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4" y="57150"/>
          <a:ext cx="7200000" cy="684000"/>
        </a:xfrm>
        <a:prstGeom prst="rect">
          <a:avLst/>
        </a:prstGeom>
      </xdr:spPr>
    </xdr:pic>
    <xdr:clientData fLocksWithSheet="0"/>
  </xdr:twoCellAnchor>
  <xdr:twoCellAnchor editAs="oneCell">
    <xdr:from>
      <xdr:col>1</xdr:col>
      <xdr:colOff>0</xdr:colOff>
      <xdr:row>2</xdr:row>
      <xdr:rowOff>1</xdr:rowOff>
    </xdr:from>
    <xdr:to>
      <xdr:col>1</xdr:col>
      <xdr:colOff>7560000</xdr:colOff>
      <xdr:row>2</xdr:row>
      <xdr:rowOff>4544004</xdr:rowOff>
    </xdr:to>
    <xdr:pic>
      <xdr:nvPicPr>
        <xdr:cNvPr id="3" name="Immagin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1419226"/>
          <a:ext cx="7560000" cy="4544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85724</xdr:colOff>
      <xdr:row>0</xdr:row>
      <xdr:rowOff>57153</xdr:rowOff>
    </xdr:from>
    <xdr:to>
      <xdr:col>3</xdr:col>
      <xdr:colOff>542024</xdr:colOff>
      <xdr:row>0</xdr:row>
      <xdr:rowOff>741153</xdr:rowOff>
    </xdr:to>
    <xdr:pic>
      <xdr:nvPicPr>
        <xdr:cNvPr id="3" name="Immagine 2"/>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4" y="57153"/>
          <a:ext cx="7200000" cy="684000"/>
        </a:xfrm>
        <a:prstGeom prst="rect">
          <a:avLst/>
        </a:prstGeom>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114299</xdr:colOff>
      <xdr:row>0</xdr:row>
      <xdr:rowOff>0</xdr:rowOff>
    </xdr:from>
    <xdr:to>
      <xdr:col>3</xdr:col>
      <xdr:colOff>446774</xdr:colOff>
      <xdr:row>0</xdr:row>
      <xdr:rowOff>684000</xdr:rowOff>
    </xdr:to>
    <xdr:pic>
      <xdr:nvPicPr>
        <xdr:cNvPr id="2" name="Immagin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299" y="0"/>
          <a:ext cx="7200000" cy="684000"/>
        </a:xfrm>
        <a:prstGeom prst="rect">
          <a:avLst/>
        </a:prstGeom>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Scuole\Capitolati\PON%20FESR%202016\Calabria%20FSC\Calabria%20FSC-Aula%20di%20autoapprendimento%20linguistico-%20INTERNO%20SI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etto"/>
      <sheetName val="Moduli"/>
      <sheetName val="Spese Generali"/>
      <sheetName val="Criteri come da avviso"/>
    </sheetNames>
    <sheetDataSet>
      <sheetData sheetId="0"/>
      <sheetData sheetId="1">
        <row r="39">
          <cell r="F39" t="str">
            <v>Costo Previsto</v>
          </cell>
        </row>
      </sheetData>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7"/>
  <sheetViews>
    <sheetView tabSelected="1" workbookViewId="0"/>
  </sheetViews>
  <sheetFormatPr defaultRowHeight="15" x14ac:dyDescent="0.25"/>
  <cols>
    <col min="2" max="2" width="113.5703125" customWidth="1"/>
  </cols>
  <sheetData>
    <row r="1" spans="2:2" ht="60.75" customHeight="1" x14ac:dyDescent="0.4">
      <c r="B1" s="1"/>
    </row>
    <row r="2" spans="2:2" ht="51" x14ac:dyDescent="0.25">
      <c r="B2" s="2" t="s">
        <v>49</v>
      </c>
    </row>
    <row r="3" spans="2:2" ht="360" customHeight="1" x14ac:dyDescent="0.5">
      <c r="B3" s="3"/>
    </row>
    <row r="4" spans="2:2" x14ac:dyDescent="0.25">
      <c r="B4" s="7" t="s">
        <v>0</v>
      </c>
    </row>
    <row r="5" spans="2:2" ht="270" x14ac:dyDescent="0.25">
      <c r="B5" s="8" t="s">
        <v>57</v>
      </c>
    </row>
    <row r="6" spans="2:2" x14ac:dyDescent="0.25">
      <c r="B6" s="7"/>
    </row>
    <row r="7" spans="2:2" ht="23.25" x14ac:dyDescent="0.25">
      <c r="B7" s="49" t="s">
        <v>47</v>
      </c>
    </row>
    <row r="8" spans="2:2" ht="23.25" x14ac:dyDescent="0.25">
      <c r="B8" s="49" t="s">
        <v>48</v>
      </c>
    </row>
    <row r="9" spans="2:2" ht="15.75" x14ac:dyDescent="0.25">
      <c r="B9" s="5"/>
    </row>
    <row r="10" spans="2:2" x14ac:dyDescent="0.25">
      <c r="B10" s="4"/>
    </row>
    <row r="11" spans="2:2" x14ac:dyDescent="0.25">
      <c r="B11" s="4"/>
    </row>
    <row r="12" spans="2:2" x14ac:dyDescent="0.25">
      <c r="B12" s="4"/>
    </row>
    <row r="13" spans="2:2" x14ac:dyDescent="0.25">
      <c r="B13" s="4"/>
    </row>
    <row r="14" spans="2:2" ht="15.75" x14ac:dyDescent="0.25">
      <c r="B14" s="5"/>
    </row>
    <row r="15" spans="2:2" x14ac:dyDescent="0.25">
      <c r="B15" s="4"/>
    </row>
    <row r="16" spans="2:2" x14ac:dyDescent="0.25">
      <c r="B16" s="4"/>
    </row>
    <row r="17" spans="2:2" x14ac:dyDescent="0.25">
      <c r="B17" s="4"/>
    </row>
    <row r="18" spans="2:2" x14ac:dyDescent="0.25">
      <c r="B18" s="4"/>
    </row>
    <row r="19" spans="2:2" ht="15.75" x14ac:dyDescent="0.25">
      <c r="B19" s="5"/>
    </row>
    <row r="20" spans="2:2" x14ac:dyDescent="0.25">
      <c r="B20" s="4"/>
    </row>
    <row r="21" spans="2:2" x14ac:dyDescent="0.25">
      <c r="B21" s="4"/>
    </row>
    <row r="22" spans="2:2" x14ac:dyDescent="0.25">
      <c r="B22" s="4"/>
    </row>
    <row r="23" spans="2:2" x14ac:dyDescent="0.25">
      <c r="B23" s="4"/>
    </row>
    <row r="24" spans="2:2" x14ac:dyDescent="0.25">
      <c r="B24" s="4"/>
    </row>
    <row r="25" spans="2:2" x14ac:dyDescent="0.25">
      <c r="B25" s="4"/>
    </row>
    <row r="26" spans="2:2" ht="15.75" x14ac:dyDescent="0.25">
      <c r="B26" s="5"/>
    </row>
    <row r="27" spans="2:2" x14ac:dyDescent="0.25">
      <c r="B27" s="4"/>
    </row>
    <row r="28" spans="2:2" x14ac:dyDescent="0.25">
      <c r="B28" s="4"/>
    </row>
    <row r="29" spans="2:2" x14ac:dyDescent="0.25">
      <c r="B29" s="6"/>
    </row>
    <row r="30" spans="2:2" x14ac:dyDescent="0.25">
      <c r="B30" s="4"/>
    </row>
    <row r="31" spans="2:2" x14ac:dyDescent="0.25">
      <c r="B31" s="4"/>
    </row>
    <row r="32" spans="2:2" x14ac:dyDescent="0.25">
      <c r="B32" s="4"/>
    </row>
    <row r="33" spans="2:2" x14ac:dyDescent="0.25">
      <c r="B33" s="4"/>
    </row>
    <row r="34" spans="2:2" x14ac:dyDescent="0.25">
      <c r="B34" s="7"/>
    </row>
    <row r="35" spans="2:2" ht="15.75" x14ac:dyDescent="0.25">
      <c r="B35" s="5"/>
    </row>
    <row r="36" spans="2:2" x14ac:dyDescent="0.25">
      <c r="B36" s="4"/>
    </row>
    <row r="37" spans="2:2" x14ac:dyDescent="0.25">
      <c r="B37" s="6"/>
    </row>
    <row r="38" spans="2:2" x14ac:dyDescent="0.25">
      <c r="B38" s="4"/>
    </row>
    <row r="39" spans="2:2" x14ac:dyDescent="0.25">
      <c r="B39" s="4"/>
    </row>
    <row r="40" spans="2:2" x14ac:dyDescent="0.25">
      <c r="B40" s="4"/>
    </row>
    <row r="41" spans="2:2" x14ac:dyDescent="0.25">
      <c r="B41" s="4"/>
    </row>
    <row r="42" spans="2:2" ht="15.75" x14ac:dyDescent="0.25">
      <c r="B42" s="9"/>
    </row>
    <row r="43" spans="2:2" ht="15.75" x14ac:dyDescent="0.25">
      <c r="B43" s="5"/>
    </row>
    <row r="44" spans="2:2" x14ac:dyDescent="0.25">
      <c r="B44" s="4"/>
    </row>
    <row r="45" spans="2:2" x14ac:dyDescent="0.25">
      <c r="B45" s="6"/>
    </row>
    <row r="46" spans="2:2" x14ac:dyDescent="0.25">
      <c r="B46" s="4"/>
    </row>
    <row r="47" spans="2:2" x14ac:dyDescent="0.25">
      <c r="B47" s="4"/>
    </row>
    <row r="48" spans="2:2" x14ac:dyDescent="0.25">
      <c r="B48" s="6"/>
    </row>
    <row r="49" spans="2:2" x14ac:dyDescent="0.25">
      <c r="B49" s="4"/>
    </row>
    <row r="50" spans="2:2" x14ac:dyDescent="0.25">
      <c r="B50" s="4"/>
    </row>
    <row r="51" spans="2:2" x14ac:dyDescent="0.25">
      <c r="B51" s="4"/>
    </row>
    <row r="52" spans="2:2" x14ac:dyDescent="0.25">
      <c r="B52" s="4"/>
    </row>
    <row r="53" spans="2:2" ht="20.25" x14ac:dyDescent="0.25">
      <c r="B53" s="10"/>
    </row>
    <row r="54" spans="2:2" ht="15.75" x14ac:dyDescent="0.25">
      <c r="B54" s="5"/>
    </row>
    <row r="55" spans="2:2" x14ac:dyDescent="0.25">
      <c r="B55" s="11"/>
    </row>
    <row r="56" spans="2:2" x14ac:dyDescent="0.25">
      <c r="B56" s="11"/>
    </row>
    <row r="57" spans="2:2" x14ac:dyDescent="0.25">
      <c r="B57" s="12"/>
    </row>
    <row r="58" spans="2:2" x14ac:dyDescent="0.25">
      <c r="B58" s="13"/>
    </row>
    <row r="59" spans="2:2" x14ac:dyDescent="0.25">
      <c r="B59" s="14"/>
    </row>
    <row r="60" spans="2:2" x14ac:dyDescent="0.25">
      <c r="B60" s="14"/>
    </row>
    <row r="61" spans="2:2" x14ac:dyDescent="0.25">
      <c r="B61" s="14"/>
    </row>
    <row r="62" spans="2:2" x14ac:dyDescent="0.25">
      <c r="B62" s="14"/>
    </row>
    <row r="63" spans="2:2" x14ac:dyDescent="0.25">
      <c r="B63" s="15"/>
    </row>
    <row r="64" spans="2:2" x14ac:dyDescent="0.25">
      <c r="B64" s="15"/>
    </row>
    <row r="65" spans="2:2" x14ac:dyDescent="0.25">
      <c r="B65" s="15"/>
    </row>
    <row r="66" spans="2:2" x14ac:dyDescent="0.25">
      <c r="B66" s="14"/>
    </row>
    <row r="67" spans="2:2" x14ac:dyDescent="0.25">
      <c r="B67" s="14"/>
    </row>
  </sheetData>
  <hyperlinks>
    <hyperlink ref="B7" location="Moduli!A1" display="Click qui per la Matrice Acquisti"/>
    <hyperlink ref="B8" location="'Spese Generali'!A1" display="Click qui per il riepilogo delle Spese Generali"/>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8"/>
  <sheetViews>
    <sheetView workbookViewId="0"/>
  </sheetViews>
  <sheetFormatPr defaultRowHeight="15" x14ac:dyDescent="0.25"/>
  <cols>
    <col min="2" max="2" width="22.85546875" customWidth="1"/>
    <col min="3" max="3" width="78.28515625" customWidth="1"/>
    <col min="4" max="4" width="8.28515625" customWidth="1"/>
    <col min="5" max="5" width="12" bestFit="1" customWidth="1"/>
    <col min="6" max="6" width="11.140625" bestFit="1" customWidth="1"/>
  </cols>
  <sheetData>
    <row r="1" spans="2:9" ht="62.25" customHeight="1" x14ac:dyDescent="0.25">
      <c r="B1" s="60"/>
      <c r="C1" s="60"/>
      <c r="D1" s="60"/>
      <c r="E1" s="60"/>
      <c r="F1" s="60"/>
    </row>
    <row r="2" spans="2:9" ht="58.5" customHeight="1" x14ac:dyDescent="0.25">
      <c r="B2" s="59" t="s">
        <v>49</v>
      </c>
      <c r="C2" s="59"/>
      <c r="D2" s="59"/>
      <c r="E2" s="59"/>
      <c r="F2" s="59"/>
    </row>
    <row r="3" spans="2:9" ht="15.75" customHeight="1" x14ac:dyDescent="0.25">
      <c r="B3" s="61" t="s">
        <v>17</v>
      </c>
      <c r="C3" s="61"/>
      <c r="D3" s="61"/>
      <c r="E3" s="61"/>
      <c r="F3" s="61"/>
    </row>
    <row r="4" spans="2:9" ht="15.75" x14ac:dyDescent="0.25">
      <c r="B4" s="57" t="s">
        <v>18</v>
      </c>
      <c r="C4" s="57"/>
      <c r="D4" s="57"/>
      <c r="E4" s="57"/>
      <c r="F4" s="57"/>
    </row>
    <row r="5" spans="2:9" ht="22.5" x14ac:dyDescent="0.25">
      <c r="B5" s="52" t="s">
        <v>60</v>
      </c>
      <c r="C5" s="29" t="s">
        <v>19</v>
      </c>
      <c r="D5" s="30" t="s">
        <v>20</v>
      </c>
      <c r="E5" s="30" t="s">
        <v>21</v>
      </c>
      <c r="F5" s="30" t="s">
        <v>22</v>
      </c>
    </row>
    <row r="6" spans="2:9" ht="64.5" x14ac:dyDescent="0.25">
      <c r="B6" s="55" t="s">
        <v>73</v>
      </c>
      <c r="C6" s="31" t="s">
        <v>23</v>
      </c>
      <c r="D6" s="32">
        <v>2</v>
      </c>
      <c r="E6" s="33">
        <v>1407</v>
      </c>
      <c r="F6" s="33">
        <f t="shared" ref="F6:F9" si="0">(D6*E6)</f>
        <v>2814</v>
      </c>
    </row>
    <row r="7" spans="2:9" ht="64.5" x14ac:dyDescent="0.25">
      <c r="B7" s="55" t="s">
        <v>73</v>
      </c>
      <c r="C7" s="31" t="s">
        <v>24</v>
      </c>
      <c r="D7" s="32">
        <v>22</v>
      </c>
      <c r="E7" s="33">
        <v>74</v>
      </c>
      <c r="F7" s="33">
        <f t="shared" si="0"/>
        <v>1628</v>
      </c>
    </row>
    <row r="8" spans="2:9" ht="64.5" x14ac:dyDescent="0.25">
      <c r="B8" s="55" t="s">
        <v>73</v>
      </c>
      <c r="C8" s="34" t="s">
        <v>44</v>
      </c>
      <c r="D8" s="32">
        <v>1</v>
      </c>
      <c r="E8" s="33">
        <v>1448</v>
      </c>
      <c r="F8" s="33">
        <f t="shared" si="0"/>
        <v>1448</v>
      </c>
    </row>
    <row r="9" spans="2:9" ht="64.5" x14ac:dyDescent="0.25">
      <c r="B9" s="55" t="s">
        <v>73</v>
      </c>
      <c r="C9" s="34" t="s">
        <v>25</v>
      </c>
      <c r="D9" s="32">
        <v>1</v>
      </c>
      <c r="E9" s="33">
        <v>110</v>
      </c>
      <c r="F9" s="33">
        <f t="shared" si="0"/>
        <v>110</v>
      </c>
    </row>
    <row r="10" spans="2:9" x14ac:dyDescent="0.25">
      <c r="B10" s="58" t="s">
        <v>26</v>
      </c>
      <c r="C10" s="58"/>
      <c r="D10" s="35"/>
      <c r="E10" s="36"/>
      <c r="F10" s="36">
        <f>SUM(F3:F9)</f>
        <v>6000</v>
      </c>
    </row>
    <row r="11" spans="2:9" x14ac:dyDescent="0.25">
      <c r="B11" s="51"/>
      <c r="C11" s="37"/>
      <c r="D11" s="42"/>
      <c r="E11" s="43"/>
      <c r="F11" s="43"/>
    </row>
    <row r="12" spans="2:9" s="28" customFormat="1" ht="37.5" customHeight="1" x14ac:dyDescent="0.25">
      <c r="B12" s="57" t="s">
        <v>37</v>
      </c>
      <c r="C12" s="57"/>
      <c r="D12" s="57"/>
      <c r="E12" s="57"/>
      <c r="F12" s="57"/>
      <c r="G12"/>
      <c r="H12" s="45"/>
      <c r="I12" s="46"/>
    </row>
    <row r="13" spans="2:9" ht="15.75" customHeight="1" x14ac:dyDescent="0.25">
      <c r="B13" s="57" t="s">
        <v>27</v>
      </c>
      <c r="C13" s="57"/>
      <c r="D13" s="57"/>
      <c r="E13" s="57"/>
      <c r="F13" s="57"/>
    </row>
    <row r="14" spans="2:9" ht="22.5" x14ac:dyDescent="0.25">
      <c r="B14" s="52" t="s">
        <v>60</v>
      </c>
      <c r="C14" s="29" t="s">
        <v>19</v>
      </c>
      <c r="D14" s="30" t="s">
        <v>20</v>
      </c>
      <c r="E14" s="30" t="s">
        <v>21</v>
      </c>
      <c r="F14" s="30" t="s">
        <v>22</v>
      </c>
    </row>
    <row r="15" spans="2:9" ht="38.25" x14ac:dyDescent="0.25">
      <c r="B15" s="55" t="s">
        <v>71</v>
      </c>
      <c r="C15" s="34" t="s">
        <v>43</v>
      </c>
      <c r="D15" s="32">
        <v>1</v>
      </c>
      <c r="E15" s="33">
        <v>950</v>
      </c>
      <c r="F15" s="33">
        <f t="shared" ref="F15:F24" si="1">(D15*E15)</f>
        <v>950</v>
      </c>
    </row>
    <row r="16" spans="2:9" ht="51" x14ac:dyDescent="0.25">
      <c r="B16" s="55" t="s">
        <v>72</v>
      </c>
      <c r="C16" s="34" t="s">
        <v>59</v>
      </c>
      <c r="D16" s="32">
        <v>21</v>
      </c>
      <c r="E16" s="33">
        <v>440</v>
      </c>
      <c r="F16" s="33">
        <f t="shared" si="1"/>
        <v>9240</v>
      </c>
    </row>
    <row r="17" spans="2:9" ht="39" x14ac:dyDescent="0.25">
      <c r="B17" s="55" t="s">
        <v>68</v>
      </c>
      <c r="C17" s="34" t="s">
        <v>50</v>
      </c>
      <c r="D17" s="32">
        <v>1</v>
      </c>
      <c r="E17" s="33">
        <v>850</v>
      </c>
      <c r="F17" s="33">
        <f t="shared" si="1"/>
        <v>850</v>
      </c>
    </row>
    <row r="18" spans="2:9" ht="77.25" x14ac:dyDescent="0.25">
      <c r="B18" s="55" t="s">
        <v>70</v>
      </c>
      <c r="C18" s="34" t="s">
        <v>56</v>
      </c>
      <c r="D18" s="32">
        <v>1</v>
      </c>
      <c r="E18" s="33">
        <v>1990</v>
      </c>
      <c r="F18" s="33">
        <f t="shared" si="1"/>
        <v>1990</v>
      </c>
    </row>
    <row r="19" spans="2:9" ht="102" x14ac:dyDescent="0.25">
      <c r="B19" s="54" t="s">
        <v>69</v>
      </c>
      <c r="C19" s="34" t="s">
        <v>51</v>
      </c>
      <c r="D19" s="32">
        <v>4</v>
      </c>
      <c r="E19" s="33">
        <v>1715</v>
      </c>
      <c r="F19" s="33">
        <f t="shared" si="1"/>
        <v>6860</v>
      </c>
    </row>
    <row r="20" spans="2:9" ht="76.5" x14ac:dyDescent="0.25">
      <c r="B20" s="55" t="s">
        <v>68</v>
      </c>
      <c r="C20" s="31" t="s">
        <v>52</v>
      </c>
      <c r="D20" s="32">
        <v>1</v>
      </c>
      <c r="E20" s="33">
        <v>6049</v>
      </c>
      <c r="F20" s="33">
        <f t="shared" si="1"/>
        <v>6049</v>
      </c>
    </row>
    <row r="21" spans="2:9" ht="51" x14ac:dyDescent="0.25">
      <c r="B21" s="55" t="s">
        <v>69</v>
      </c>
      <c r="C21" s="34" t="s">
        <v>53</v>
      </c>
      <c r="D21" s="32">
        <v>1</v>
      </c>
      <c r="E21" s="33">
        <v>948</v>
      </c>
      <c r="F21" s="33">
        <f t="shared" si="1"/>
        <v>948</v>
      </c>
    </row>
    <row r="22" spans="2:9" ht="26.25" x14ac:dyDescent="0.25">
      <c r="B22" s="55" t="s">
        <v>69</v>
      </c>
      <c r="C22" s="34" t="s">
        <v>54</v>
      </c>
      <c r="D22" s="32">
        <v>1</v>
      </c>
      <c r="E22" s="33">
        <v>2400</v>
      </c>
      <c r="F22" s="33">
        <f t="shared" si="1"/>
        <v>2400</v>
      </c>
    </row>
    <row r="23" spans="2:9" ht="39" x14ac:dyDescent="0.25">
      <c r="B23" s="55" t="s">
        <v>68</v>
      </c>
      <c r="C23" s="31" t="s">
        <v>55</v>
      </c>
      <c r="D23" s="32">
        <v>4</v>
      </c>
      <c r="E23" s="33">
        <v>1450</v>
      </c>
      <c r="F23" s="33">
        <f t="shared" si="1"/>
        <v>5800</v>
      </c>
    </row>
    <row r="24" spans="2:9" ht="39" x14ac:dyDescent="0.25">
      <c r="B24" s="55" t="s">
        <v>67</v>
      </c>
      <c r="C24" s="34" t="s">
        <v>32</v>
      </c>
      <c r="D24" s="32">
        <v>4</v>
      </c>
      <c r="E24" s="33">
        <v>636</v>
      </c>
      <c r="F24" s="33">
        <f t="shared" si="1"/>
        <v>2544</v>
      </c>
    </row>
    <row r="25" spans="2:9" s="28" customFormat="1" ht="55.5" customHeight="1" x14ac:dyDescent="0.2">
      <c r="B25" s="57" t="s">
        <v>41</v>
      </c>
      <c r="C25" s="57"/>
      <c r="D25" s="57"/>
      <c r="E25" s="57"/>
      <c r="F25" s="57"/>
      <c r="H25" s="47"/>
      <c r="I25" s="46"/>
    </row>
    <row r="26" spans="2:9" ht="153" x14ac:dyDescent="0.25">
      <c r="B26" s="54" t="s">
        <v>65</v>
      </c>
      <c r="C26" s="31" t="s">
        <v>58</v>
      </c>
      <c r="D26" s="32">
        <v>1</v>
      </c>
      <c r="E26" s="33">
        <v>4900</v>
      </c>
      <c r="F26" s="33">
        <f>(D26*E26)</f>
        <v>4900</v>
      </c>
    </row>
    <row r="27" spans="2:9" ht="51" x14ac:dyDescent="0.25">
      <c r="B27" s="54" t="s">
        <v>66</v>
      </c>
      <c r="C27" s="31" t="s">
        <v>31</v>
      </c>
      <c r="D27" s="32">
        <v>1</v>
      </c>
      <c r="E27" s="33">
        <v>149</v>
      </c>
      <c r="F27" s="33">
        <f>(D27*E27)</f>
        <v>149</v>
      </c>
    </row>
    <row r="28" spans="2:9" s="28" customFormat="1" ht="36.75" customHeight="1" x14ac:dyDescent="0.2">
      <c r="B28" s="57" t="s">
        <v>38</v>
      </c>
      <c r="C28" s="57"/>
      <c r="D28" s="57"/>
      <c r="E28" s="57"/>
      <c r="F28" s="57"/>
      <c r="H28" s="47"/>
      <c r="I28" s="46"/>
    </row>
    <row r="29" spans="2:9" ht="38.25" x14ac:dyDescent="0.25">
      <c r="B29" s="54" t="s">
        <v>62</v>
      </c>
      <c r="C29" s="34" t="s">
        <v>28</v>
      </c>
      <c r="D29" s="32">
        <v>1</v>
      </c>
      <c r="E29" s="33">
        <v>450</v>
      </c>
      <c r="F29" s="33">
        <f>(D29*E29)</f>
        <v>450</v>
      </c>
    </row>
    <row r="30" spans="2:9" ht="26.25" x14ac:dyDescent="0.25">
      <c r="B30" s="55" t="s">
        <v>63</v>
      </c>
      <c r="C30" s="31" t="s">
        <v>29</v>
      </c>
      <c r="D30" s="32">
        <v>1</v>
      </c>
      <c r="E30" s="33">
        <v>150</v>
      </c>
      <c r="F30" s="33">
        <f>(D30*E30)</f>
        <v>150</v>
      </c>
    </row>
    <row r="31" spans="2:9" ht="51.75" x14ac:dyDescent="0.25">
      <c r="B31" s="55" t="s">
        <v>64</v>
      </c>
      <c r="C31" s="34" t="s">
        <v>30</v>
      </c>
      <c r="D31" s="32">
        <v>1</v>
      </c>
      <c r="E31" s="33">
        <v>320</v>
      </c>
      <c r="F31" s="33">
        <f>(D31*E31)</f>
        <v>320</v>
      </c>
    </row>
    <row r="32" spans="2:9" x14ac:dyDescent="0.25">
      <c r="B32" s="58" t="s">
        <v>33</v>
      </c>
      <c r="C32" s="58"/>
      <c r="D32" s="35"/>
      <c r="E32" s="36"/>
      <c r="F32" s="36">
        <f>SUM(F15:F31)</f>
        <v>43600</v>
      </c>
    </row>
    <row r="33" spans="2:9" x14ac:dyDescent="0.25">
      <c r="C33" s="37"/>
      <c r="D33" s="42"/>
      <c r="E33" s="43"/>
      <c r="F33" s="43"/>
      <c r="G33" s="48"/>
    </row>
    <row r="34" spans="2:9" x14ac:dyDescent="0.25">
      <c r="C34" s="37"/>
      <c r="D34" s="42"/>
      <c r="E34" s="43"/>
      <c r="F34" s="44"/>
    </row>
    <row r="35" spans="2:9" s="28" customFormat="1" ht="41.25" customHeight="1" x14ac:dyDescent="0.2">
      <c r="B35" s="57" t="s">
        <v>39</v>
      </c>
      <c r="C35" s="57"/>
      <c r="D35" s="57"/>
      <c r="E35" s="57"/>
      <c r="F35" s="57"/>
      <c r="H35" s="47"/>
      <c r="I35" s="46"/>
    </row>
    <row r="36" spans="2:9" ht="15.75" x14ac:dyDescent="0.25">
      <c r="B36" s="57" t="s">
        <v>42</v>
      </c>
      <c r="C36" s="57"/>
      <c r="D36" s="57"/>
      <c r="E36" s="57"/>
      <c r="F36" s="57"/>
    </row>
    <row r="37" spans="2:9" ht="22.5" x14ac:dyDescent="0.25">
      <c r="B37" s="52" t="s">
        <v>60</v>
      </c>
      <c r="C37" s="29" t="s">
        <v>19</v>
      </c>
      <c r="D37" s="30" t="s">
        <v>20</v>
      </c>
      <c r="E37" s="30" t="s">
        <v>21</v>
      </c>
      <c r="F37" s="30" t="s">
        <v>22</v>
      </c>
    </row>
    <row r="38" spans="2:9" ht="63.75" x14ac:dyDescent="0.25">
      <c r="B38" s="54" t="s">
        <v>61</v>
      </c>
      <c r="C38" s="34" t="s">
        <v>34</v>
      </c>
      <c r="D38" s="32">
        <v>1</v>
      </c>
      <c r="E38" s="33">
        <v>1400</v>
      </c>
      <c r="F38" s="33">
        <f>(D38*E38)</f>
        <v>1400</v>
      </c>
    </row>
    <row r="39" spans="2:9" x14ac:dyDescent="0.25">
      <c r="B39" s="58" t="s">
        <v>40</v>
      </c>
      <c r="C39" s="58"/>
      <c r="D39" s="35"/>
      <c r="E39" s="36"/>
      <c r="F39" s="36">
        <f>SUM(F38)</f>
        <v>1400</v>
      </c>
    </row>
    <row r="40" spans="2:9" x14ac:dyDescent="0.25">
      <c r="C40" s="38"/>
      <c r="D40" s="38"/>
      <c r="E40" s="39"/>
      <c r="F40" s="40"/>
    </row>
    <row r="41" spans="2:9" x14ac:dyDescent="0.25">
      <c r="C41" s="38"/>
      <c r="D41" s="38"/>
      <c r="E41" s="39"/>
      <c r="F41" s="38"/>
    </row>
    <row r="42" spans="2:9" ht="15.75" customHeight="1" x14ac:dyDescent="0.25">
      <c r="B42" s="57" t="s">
        <v>35</v>
      </c>
      <c r="C42" s="57"/>
      <c r="D42" s="57"/>
      <c r="E42" s="57"/>
      <c r="F42" s="57"/>
    </row>
    <row r="43" spans="2:9" ht="22.5" x14ac:dyDescent="0.25">
      <c r="B43" s="53"/>
      <c r="C43" s="29" t="s">
        <v>19</v>
      </c>
      <c r="D43" s="30" t="s">
        <v>20</v>
      </c>
      <c r="E43" s="30" t="s">
        <v>21</v>
      </c>
      <c r="F43" s="30" t="s">
        <v>22</v>
      </c>
    </row>
    <row r="44" spans="2:9" ht="63.75" x14ac:dyDescent="0.25">
      <c r="B44" s="50"/>
      <c r="C44" s="34" t="s">
        <v>45</v>
      </c>
      <c r="D44" s="32">
        <v>1</v>
      </c>
      <c r="E44" s="33">
        <v>6000</v>
      </c>
      <c r="F44" s="33">
        <f>(D44*E44)</f>
        <v>6000</v>
      </c>
    </row>
    <row r="45" spans="2:9" x14ac:dyDescent="0.25">
      <c r="B45" s="56" t="s">
        <v>36</v>
      </c>
      <c r="C45" s="56"/>
      <c r="D45" s="35"/>
      <c r="E45" s="36"/>
      <c r="F45" s="36">
        <f>SUM(F44)</f>
        <v>6000</v>
      </c>
    </row>
    <row r="46" spans="2:9" x14ac:dyDescent="0.25">
      <c r="C46" s="38"/>
      <c r="D46" s="38"/>
      <c r="E46" s="39"/>
      <c r="F46" s="38"/>
    </row>
    <row r="47" spans="2:9" ht="23.25" x14ac:dyDescent="0.25">
      <c r="C47" s="49" t="s">
        <v>46</v>
      </c>
    </row>
    <row r="48" spans="2:9" ht="23.25" x14ac:dyDescent="0.25">
      <c r="C48" s="49" t="s">
        <v>48</v>
      </c>
    </row>
  </sheetData>
  <mergeCells count="15">
    <mergeCell ref="B12:F12"/>
    <mergeCell ref="B13:F13"/>
    <mergeCell ref="B25:F25"/>
    <mergeCell ref="B2:F2"/>
    <mergeCell ref="B1:F1"/>
    <mergeCell ref="B3:F3"/>
    <mergeCell ref="B4:F4"/>
    <mergeCell ref="B10:C10"/>
    <mergeCell ref="B45:C45"/>
    <mergeCell ref="B42:F42"/>
    <mergeCell ref="B28:F28"/>
    <mergeCell ref="B35:F35"/>
    <mergeCell ref="B36:F36"/>
    <mergeCell ref="B39:C39"/>
    <mergeCell ref="B32:C32"/>
  </mergeCells>
  <hyperlinks>
    <hyperlink ref="C48" location="'Spese Generali'!A1" display="Click qui per il riepilogo delle Spese Generali"/>
    <hyperlink ref="C47" location="Progetto!A1" display="Click qui per la Descrizione del Progetto"/>
  </hyperlinks>
  <pageMargins left="0.7" right="0.7" top="0.75" bottom="0.75" header="0.3" footer="0.3"/>
  <pageSetup paperSize="9" scale="7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2"/>
  <sheetViews>
    <sheetView workbookViewId="0">
      <selection activeCell="A23" sqref="A23:XFD23"/>
    </sheetView>
  </sheetViews>
  <sheetFormatPr defaultRowHeight="15" x14ac:dyDescent="0.25"/>
  <cols>
    <col min="2" max="2" width="82.42578125" customWidth="1"/>
    <col min="3" max="3" width="20.5703125" bestFit="1" customWidth="1"/>
    <col min="4" max="4" width="16.85546875" bestFit="1" customWidth="1"/>
  </cols>
  <sheetData>
    <row r="1" spans="2:4" ht="54.75" customHeight="1" x14ac:dyDescent="0.25">
      <c r="B1" s="41"/>
    </row>
    <row r="3" spans="2:4" x14ac:dyDescent="0.25">
      <c r="B3" s="16" t="s">
        <v>1</v>
      </c>
      <c r="C3" s="17"/>
      <c r="D3" s="18"/>
    </row>
    <row r="4" spans="2:4" x14ac:dyDescent="0.25">
      <c r="B4" s="19">
        <v>60000</v>
      </c>
      <c r="C4" s="20"/>
      <c r="D4" s="20"/>
    </row>
    <row r="5" spans="2:4" ht="25.5" x14ac:dyDescent="0.25">
      <c r="B5" s="16" t="s">
        <v>2</v>
      </c>
      <c r="C5" s="17" t="s">
        <v>3</v>
      </c>
      <c r="D5" s="18" t="s">
        <v>4</v>
      </c>
    </row>
    <row r="6" spans="2:4" x14ac:dyDescent="0.25">
      <c r="B6" s="16"/>
      <c r="C6" s="17"/>
      <c r="D6" s="18"/>
    </row>
    <row r="7" spans="2:4" x14ac:dyDescent="0.25">
      <c r="B7" s="20" t="s">
        <v>5</v>
      </c>
      <c r="C7" s="21"/>
      <c r="D7" s="22"/>
    </row>
    <row r="8" spans="2:4" x14ac:dyDescent="0.25">
      <c r="B8" s="23" t="s">
        <v>6</v>
      </c>
      <c r="C8" s="21">
        <f>(D8/B4)</f>
        <v>0.72666666666666668</v>
      </c>
      <c r="D8" s="22">
        <f>Moduli!F32</f>
        <v>43600</v>
      </c>
    </row>
    <row r="9" spans="2:4" x14ac:dyDescent="0.25">
      <c r="B9" s="23" t="s">
        <v>7</v>
      </c>
      <c r="C9" s="21">
        <f>(D9/B4)</f>
        <v>2.3333333333333334E-2</v>
      </c>
      <c r="D9" s="22">
        <f>Moduli!F39</f>
        <v>1400</v>
      </c>
    </row>
    <row r="10" spans="2:4" x14ac:dyDescent="0.25">
      <c r="B10" s="23" t="s">
        <v>8</v>
      </c>
      <c r="C10" s="21">
        <f>(D10/B4)</f>
        <v>0.1</v>
      </c>
      <c r="D10" s="22">
        <f>Moduli!F10</f>
        <v>6000</v>
      </c>
    </row>
    <row r="11" spans="2:4" x14ac:dyDescent="0.25">
      <c r="B11" s="20" t="s">
        <v>9</v>
      </c>
      <c r="C11" s="21"/>
      <c r="D11" s="22"/>
    </row>
    <row r="12" spans="2:4" x14ac:dyDescent="0.25">
      <c r="B12" s="23" t="s">
        <v>10</v>
      </c>
      <c r="C12" s="21">
        <f>(D12/B4)</f>
        <v>0.02</v>
      </c>
      <c r="D12" s="22">
        <v>1200</v>
      </c>
    </row>
    <row r="13" spans="2:4" x14ac:dyDescent="0.25">
      <c r="B13" s="23" t="s">
        <v>11</v>
      </c>
      <c r="C13" s="21">
        <f>(D13/B4)</f>
        <v>0.02</v>
      </c>
      <c r="D13" s="22">
        <v>1200</v>
      </c>
    </row>
    <row r="14" spans="2:4" x14ac:dyDescent="0.25">
      <c r="B14" s="23" t="s">
        <v>12</v>
      </c>
      <c r="C14" s="21">
        <f>(D14/B4)</f>
        <v>0.01</v>
      </c>
      <c r="D14" s="22">
        <v>600</v>
      </c>
    </row>
    <row r="15" spans="2:4" x14ac:dyDescent="0.25">
      <c r="B15" s="20" t="s">
        <v>13</v>
      </c>
      <c r="C15" s="24" t="s">
        <v>14</v>
      </c>
      <c r="D15" s="22" t="str">
        <f>[1]Moduli!F39</f>
        <v>Costo Previsto</v>
      </c>
    </row>
    <row r="16" spans="2:4" ht="76.5" x14ac:dyDescent="0.25">
      <c r="B16" s="23" t="s">
        <v>15</v>
      </c>
      <c r="C16" s="21">
        <f>(D16/B4)</f>
        <v>0.1</v>
      </c>
      <c r="D16" s="22">
        <f>Moduli!F45</f>
        <v>6000</v>
      </c>
    </row>
    <row r="17" spans="2:4" x14ac:dyDescent="0.25">
      <c r="B17" s="23"/>
      <c r="C17" s="24"/>
      <c r="D17" s="22"/>
    </row>
    <row r="18" spans="2:4" x14ac:dyDescent="0.25">
      <c r="B18" s="23"/>
      <c r="C18" s="24"/>
      <c r="D18" s="22"/>
    </row>
    <row r="19" spans="2:4" x14ac:dyDescent="0.25">
      <c r="B19" s="25" t="s">
        <v>16</v>
      </c>
      <c r="C19" s="26">
        <f>SUM(C7:C18)</f>
        <v>1</v>
      </c>
      <c r="D19" s="27">
        <f>SUM(D7:D18)</f>
        <v>60000</v>
      </c>
    </row>
    <row r="21" spans="2:4" ht="23.25" x14ac:dyDescent="0.25">
      <c r="B21" s="49" t="s">
        <v>46</v>
      </c>
    </row>
    <row r="22" spans="2:4" ht="23.25" x14ac:dyDescent="0.25">
      <c r="B22" s="49" t="s">
        <v>47</v>
      </c>
    </row>
  </sheetData>
  <hyperlinks>
    <hyperlink ref="B22" location="Moduli!A1" display="Click qui per la Matrice Acquisti"/>
    <hyperlink ref="B21" location="Progetto!A1" display="Click qui per la Descrizione del Progetto"/>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Progetto</vt:lpstr>
      <vt:lpstr>Moduli</vt:lpstr>
      <vt:lpstr>Spese Generali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2017-10-31T07:38:52Z</dcterms:modified>
</cp:coreProperties>
</file>