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Questa_cartella_di_lavoro" defaultThemeVersion="124226"/>
  <bookViews>
    <workbookView xWindow="210" yWindow="735" windowWidth="15480" windowHeight="9930"/>
  </bookViews>
  <sheets>
    <sheet name="Progetto" sheetId="2" r:id="rId1"/>
    <sheet name="Moduli" sheetId="1" r:id="rId2"/>
    <sheet name="Spese Generali" sheetId="3" r:id="rId3"/>
  </sheets>
  <definedNames>
    <definedName name="_xlnm.Print_Area" localSheetId="1">Moduli!$B$2:$F$41</definedName>
    <definedName name="_xlnm.Print_Area" localSheetId="0">Progetto!$B$1:$B$5</definedName>
  </definedNames>
  <calcPr calcId="152511" concurrentCalc="0"/>
</workbook>
</file>

<file path=xl/calcChain.xml><?xml version="1.0" encoding="utf-8"?>
<calcChain xmlns="http://schemas.openxmlformats.org/spreadsheetml/2006/main">
  <c r="F23" i="1" l="1"/>
  <c r="F7" i="1"/>
  <c r="F40" i="1"/>
  <c r="F41" i="1"/>
  <c r="E10" i="3"/>
  <c r="F5" i="1"/>
  <c r="F24" i="1"/>
  <c r="F6" i="1"/>
  <c r="F34" i="1"/>
  <c r="F35" i="1"/>
  <c r="E5" i="3"/>
  <c r="F17" i="1"/>
  <c r="F27" i="1"/>
  <c r="F28" i="1"/>
  <c r="F15" i="1"/>
  <c r="F14" i="1"/>
  <c r="F16" i="1"/>
  <c r="F18" i="1"/>
  <c r="F13" i="1"/>
  <c r="F19" i="1"/>
  <c r="F20" i="1"/>
  <c r="F21" i="1"/>
  <c r="F22" i="1"/>
  <c r="F25" i="1"/>
  <c r="F29" i="1"/>
  <c r="E4" i="3"/>
  <c r="F8" i="1"/>
  <c r="E6" i="3"/>
  <c r="E3" i="3"/>
  <c r="D4" i="3"/>
  <c r="D9" i="3"/>
  <c r="D8" i="3"/>
  <c r="D7" i="3"/>
  <c r="D10" i="3"/>
  <c r="D6" i="3"/>
  <c r="D5" i="3"/>
  <c r="D3" i="3"/>
</calcChain>
</file>

<file path=xl/sharedStrings.xml><?xml version="1.0" encoding="utf-8"?>
<sst xmlns="http://schemas.openxmlformats.org/spreadsheetml/2006/main" count="102" uniqueCount="69">
  <si>
    <t>Descrizione della voce</t>
  </si>
  <si>
    <t>Num. voci</t>
  </si>
  <si>
    <t>Importo Unitario</t>
  </si>
  <si>
    <t>Costo Previsto</t>
  </si>
  <si>
    <t>A.1</t>
  </si>
  <si>
    <t>acquisti attrezzature, strumentazioni, hardware</t>
  </si>
  <si>
    <t>min</t>
  </si>
  <si>
    <t>A.2</t>
  </si>
  <si>
    <t>max</t>
  </si>
  <si>
    <t>B.1</t>
  </si>
  <si>
    <t>progettazione</t>
  </si>
  <si>
    <t>B.2</t>
  </si>
  <si>
    <t>collaudo</t>
  </si>
  <si>
    <t>B.3</t>
  </si>
  <si>
    <t>pubblicità</t>
  </si>
  <si>
    <t>C</t>
  </si>
  <si>
    <t>Software</t>
  </si>
  <si>
    <t>Descrizione Progetto (minore di 1300 caratteri)</t>
  </si>
  <si>
    <t>TOTALE SOFTWARE</t>
  </si>
  <si>
    <t>Click qui per il riepilogo delle Spese Generali</t>
  </si>
  <si>
    <t>Click qui per la Matrice Acquisti</t>
  </si>
  <si>
    <t>Click qui per la Descrizione del Progetto</t>
  </si>
  <si>
    <t>Sistema per la realizzazione del libretto dello studente web oriented utilizzando applicativi open source (C.4 - 15 punti)</t>
  </si>
  <si>
    <t>Arredi necessari alla fruibilità dell'ambiente realizzato</t>
  </si>
  <si>
    <t>Laboratorio Matematico-Scientifico</t>
  </si>
  <si>
    <t>A.3</t>
  </si>
  <si>
    <t>Adattamenti edilizi</t>
  </si>
  <si>
    <r>
      <t xml:space="preserve">Tavolo Postazione docente ad angolo </t>
    </r>
    <r>
      <rPr>
        <sz val="10"/>
        <color theme="1"/>
        <rFont val="Arial"/>
        <family val="2"/>
      </rPr>
      <t>dim. cm 180x80x72 + Angolo tondo 90° + 100x80x72 ca. Struttura portante interamente in acciaio</t>
    </r>
  </si>
  <si>
    <r>
      <rPr>
        <b/>
        <sz val="10"/>
        <color theme="1"/>
        <rFont val="Arial"/>
        <family val="2"/>
      </rPr>
      <t>Poltroncina ergonomica imbottita</t>
    </r>
    <r>
      <rPr>
        <sz val="10"/>
        <color theme="1"/>
        <rFont val="Arial"/>
        <family val="2"/>
      </rPr>
      <t>, senza braccioli, su ruote</t>
    </r>
  </si>
  <si>
    <t>Adeguamento impianto elettrico per alimentazione postazione docente e banchi di lavoro, con rilascio di certificazione 37/2008</t>
  </si>
  <si>
    <t>ARREDI</t>
  </si>
  <si>
    <t>ATTREZZATURE</t>
  </si>
  <si>
    <t>Tipologia Fornitura</t>
  </si>
  <si>
    <t>TOTALE ARREDI</t>
  </si>
  <si>
    <t>TOTALE ATTREZZATURE</t>
  </si>
  <si>
    <t>SOFTWARE</t>
  </si>
  <si>
    <t>Materiale di arredo correlato alla nuova metodologia didattica e/o all'infrastruttura di rete</t>
  </si>
  <si>
    <t>Arredi mobili e modulari</t>
  </si>
  <si>
    <t>Schermi interattivi e non</t>
  </si>
  <si>
    <t>Pc Desktop (PC fisso)</t>
  </si>
  <si>
    <t xml:space="preserve">Altri Software per i sistemi di gestione degli ambienti di apprendimento e della comunicazione
</t>
  </si>
  <si>
    <t>ADEGUAMENTI EDILIZI</t>
  </si>
  <si>
    <t>Contributo dell’operazione all’incremento dell’utilizzo delle nuove tecnologie e la diffusione di competenze chiave nella scuola (Criterio A.1 - 15 punti)</t>
  </si>
  <si>
    <t>Introduzione di tecnologie finalizzate alla dematerializzazione dei supporti cartacei nello svolgimento delle ordinarie attività didattiche.  (Criterio C.4 - 15 punti)</t>
  </si>
  <si>
    <t>TOTALE ADEGUAMENTI EDILIZI</t>
  </si>
  <si>
    <t xml:space="preserve"> Integrazione e complementarietà delle proposte con il finanziamento di ulteriori interventi, sull’edificio scolastico, correlati all’introduzione delle nuove tecnologie proposte. (Criterio C.2 - 20 PUNTI)</t>
  </si>
  <si>
    <t>Laboratorio Scientifico di Ottica e Fotografia Digitale</t>
  </si>
  <si>
    <r>
      <rPr>
        <b/>
        <sz val="10"/>
        <color theme="1"/>
        <rFont val="Arial"/>
        <family val="2"/>
      </rPr>
      <t>PC integrato Core i5 con tastiera, mouse e Monitor LCD 27" Ultra-HD 4k con funzione Pivot e 99% sRGB.</t>
    </r>
    <r>
      <rPr>
        <sz val="10"/>
        <color theme="1"/>
        <rFont val="Arial"/>
        <family val="2"/>
      </rPr>
      <t xml:space="preserve"> RAM 8 GB, 240 GB SSD, WiFi 802.11 AC, Windows 10 pro, con serigrafia pubblicitaria fondi FESR indelebile.</t>
    </r>
  </si>
  <si>
    <t>Stampante inkjet a colori formato A3+ in decacromia</t>
  </si>
  <si>
    <t>tavoletta grafica formato A5 wide, 1024 livelli di pressione</t>
  </si>
  <si>
    <t>Scanner fotografico formato A3, completo di software e target per la calibrazione colori</t>
  </si>
  <si>
    <t>Kit Tastiera e Trackball per disabili</t>
  </si>
  <si>
    <t>Access Point dual radio AC. Tecnologia 802.11ac Wave 2 MU‑MIMO. Hardware dedicato e ottimizzazione throughput multi‑user, latenza ridotta. Funzionalita MU-MIMO e BEAMFORMING. Software di gestione.</t>
  </si>
  <si>
    <t>SET DI ILLUMINAZIONE PORTATILE CON FONDALI
Kit di illuminazione composto da: n° 4 luci CFL 45 W temperatura colore 5500K, n° 2 ombrelli diffusori, n° 2 softbox 60x60 cm, n° 4 treppiedi regolabili da 80 a 200 cm, 3 fondali (bianco, nero, verde) 180x280 cm, supporto per fondali 260x300 cm, borse di trasporto.</t>
  </si>
  <si>
    <t>FOTOCAMERA REFLEX 24 megapixel, 19 punti di messa a fuoco, ottica 18-135 mm stabilizzata, display 3 pollici, connessione NFC e WiFi, inclusa SDXC 64 GB UHS.</t>
  </si>
  <si>
    <t>TREPPIEDI PROFESSIONALE  CON CARRELLO SU RUOTE CINE/VIDEO. Carico 4 kg Max; Altezza Massima: 170 cm; Testa a sfera fluida con leva panoramica regolabile. Carrello Cine/Video su ruote per treppiede con puntale doppio o singolo.</t>
  </si>
  <si>
    <t>piano luminoso a led dimensioni 305x425 mm</t>
  </si>
  <si>
    <t xml:space="preserve">set per la calibrazione colori studio fotografico, composto da: target per la calibrazione colori, colorimetro USB  per calibrare monitor, target per la calibrazione messa a fuoco, target per la calibrazione della esposizione, bilanciamento del bianco e livello del nero  </t>
  </si>
  <si>
    <t xml:space="preserve">INSTALLAZIONE, CONFIGURAZIONE E CORSO </t>
  </si>
  <si>
    <r>
      <rPr>
        <b/>
        <sz val="10"/>
        <color theme="1"/>
        <rFont val="Arial"/>
        <family val="2"/>
      </rPr>
      <t>Scrivania Allievo biposto</t>
    </r>
    <r>
      <rPr>
        <sz val="10"/>
        <color theme="1"/>
        <rFont val="Arial"/>
        <family val="2"/>
      </rPr>
      <t xml:space="preserve"> dim 180x80x72. Struttura portante interamente in acciaio. Piano spessore 25 mm con bordo in ABS 2 mm arrotondato su tutti gli angoli con raggio 45 mm</t>
    </r>
  </si>
  <si>
    <t>LABORATORIO SCIENTIFICO DI OTTICA E FOTOGRAFIA DIGITALE</t>
  </si>
  <si>
    <t>carrello porta attrezzi su ruote, con cassetta superiore, 2 cassetti, base, dimensioni 56x38x89h cm</t>
  </si>
  <si>
    <r>
      <t xml:space="preserve">Schermo interattivo ULTRA-HD 65”   
</t>
    </r>
    <r>
      <rPr>
        <sz val="10"/>
        <color theme="1"/>
        <rFont val="Arial"/>
        <family val="2"/>
      </rPr>
      <t>Risoluzione nativa 3840x2160 pixels. Diagonale pari a 65” in formato 16:9.Pannello di controllo frontale con bottoni di standby, volume, selezione input. 2 penne che si alloggiano direttamente sul monitor con riconoscimento automatico a loro sollevamento dall’alloggio (PEN TRAY integrato). Penne con ID integrato,  per differenziarne i colori in scrittura, Penne con CANCELLINO integrato che viene riconosciuto automaticamente. Il monitor deve essere a tecnologia ottica  in grado di riconoscere 8 punti di contatto (dito o penna) contemporaneamente. Sensore di presenza. Supporto PC-free e in modo nativo e integrato  dei software per: Lavagna elettronica condivisa,Creazioni lezioni interattive, produzione e gestione quiz interattivi, rete didattica, browser integrato, creazione applicazioni didattico-ludiche, Condivisione wireless schermo ospite. Lo Schermo interattivo ed il software forniti devono essere utilizzabili per la certificazione AICA “CERT-LIM Interactive Teacher”.</t>
    </r>
  </si>
  <si>
    <t>Kit didattico per lo studio dell'Ottica geometrica, completo di banco ottico, 29 esperienze eseguibili</t>
  </si>
  <si>
    <t>Access point per esterni, hotspot per offrire informazioni utili in collegamento wireless</t>
  </si>
  <si>
    <t>Attività configurazione apparati</t>
  </si>
  <si>
    <t>Ausili hardware per l'utilizzo dei dispositivi tecnologici da parte di utenti con disabilità</t>
  </si>
  <si>
    <t>Attrezzature di base ed infrastrutture per laboratorio (esclusi i lab musicali coreutici)</t>
  </si>
  <si>
    <r>
      <t xml:space="preserve">OBIETTIVI E FINALITÀ DELLA SOLUZIONE
</t>
    </r>
    <r>
      <rPr>
        <sz val="12"/>
        <rFont val="Arial"/>
        <family val="2"/>
      </rPr>
      <t>Si vuole realizzare un laboratorio teorico-pratico di ottica e fotografia digitale. Gli alunni potranno imparare la teoria dell'ottica geometrica, ed apprendere la pratica della fotografia e della elaborazione grafica digitale. In particolare si vuole porre l'attenzione sulle tecniche necessarie ad avere tutte le attrezzature perfettamente calibrate, dalla acquisizione con scanner e macchina fotografica, alla visualizzazione su monitor fono ad arrivare alla stampa su carta.</t>
    </r>
    <r>
      <rPr>
        <b/>
        <u/>
        <sz val="12"/>
        <color rgb="FFFF0000"/>
        <rFont val="Arial"/>
        <family val="2"/>
      </rPr>
      <t xml:space="preserve">
LA SOLUZIONE È COMPOSTA DA:
</t>
    </r>
    <r>
      <rPr>
        <sz val="12"/>
        <rFont val="Arial"/>
        <family val="2"/>
      </rPr>
      <t>- Laboratorio di grafica digitale con postazione docente ad angolo e 16 postazioni allievo, complete di monitor calibrato e tavoletta grafica;
- periferiche di acquisizione: scanner fotografico A3, fotocamera digitale Reflex;
- periferiche di stampa: stampante A3 in decacromia;
- Schermo interattivo per postazione docente;
- set di illuminazione fotografica con luci, softbox, fondali, box retroilluminato;
- sistemi di calibrazione per scanner, fotocamera, monitor e stampante;
- postazione per disabili;
- impianti di alimentazione elettrica e rete LAN Wireless.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</si>
</sst>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rgb="FFFF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" borderId="5" applyNumberFormat="0" applyAlignment="0" applyProtection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44" fontId="3" fillId="0" borderId="0" xfId="0" applyNumberFormat="1" applyFont="1"/>
    <xf numFmtId="0" fontId="0" fillId="0" borderId="1" xfId="0" applyBorder="1"/>
    <xf numFmtId="0" fontId="11" fillId="0" borderId="1" xfId="0" applyFont="1" applyBorder="1"/>
    <xf numFmtId="9" fontId="10" fillId="0" borderId="1" xfId="3" applyFont="1" applyBorder="1"/>
    <xf numFmtId="44" fontId="11" fillId="0" borderId="1" xfId="2" applyFont="1" applyBorder="1"/>
    <xf numFmtId="44" fontId="0" fillId="0" borderId="1" xfId="2" applyFont="1" applyBorder="1"/>
    <xf numFmtId="9" fontId="0" fillId="0" borderId="0" xfId="3" applyFont="1"/>
    <xf numFmtId="0" fontId="12" fillId="3" borderId="1" xfId="4" applyNumberFormat="1" applyFont="1" applyBorder="1"/>
    <xf numFmtId="44" fontId="0" fillId="0" borderId="0" xfId="2" applyFont="1"/>
    <xf numFmtId="10" fontId="0" fillId="0" borderId="1" xfId="3" applyNumberFormat="1" applyFont="1" applyBorder="1"/>
    <xf numFmtId="0" fontId="13" fillId="0" borderId="0" xfId="0" applyFont="1" applyAlignment="1">
      <alignment horizontal="justify" vertical="center"/>
    </xf>
    <xf numFmtId="0" fontId="0" fillId="0" borderId="0" xfId="0" applyAlignment="1"/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7" fillId="0" borderId="0" xfId="5" applyFont="1" applyAlignment="1">
      <alignment horizontal="center" vertical="center"/>
    </xf>
    <xf numFmtId="164" fontId="7" fillId="0" borderId="4" xfId="1" applyNumberFormat="1" applyFont="1" applyFill="1" applyBorder="1" applyAlignment="1">
      <alignment horizontal="right" vertical="center" wrapText="1"/>
    </xf>
    <xf numFmtId="10" fontId="12" fillId="3" borderId="1" xfId="4" applyNumberFormat="1" applyFont="1" applyBorder="1"/>
    <xf numFmtId="0" fontId="7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2" fillId="0" borderId="0" xfId="2" applyFont="1"/>
    <xf numFmtId="44" fontId="2" fillId="0" borderId="0" xfId="0" applyNumberFormat="1" applyFont="1"/>
    <xf numFmtId="44" fontId="2" fillId="0" borderId="0" xfId="2" applyNumberFormat="1" applyFont="1"/>
    <xf numFmtId="0" fontId="0" fillId="0" borderId="0" xfId="0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6">
    <cellStyle name="Collegamento ipertestuale" xfId="5" builtinId="8"/>
    <cellStyle name="Migliaia" xfId="1" builtinId="3"/>
    <cellStyle name="Normale" xfId="0" builtinId="0"/>
    <cellStyle name="Output" xfId="4" builtinId="21"/>
    <cellStyle name="Percentuale" xfId="3" builtinId="5"/>
    <cellStyle name="Valuta" xfId="2" builtinId="4"/>
  </cellStyles>
  <dxfs count="2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114298</xdr:colOff>
      <xdr:row>0</xdr:row>
      <xdr:rowOff>85728</xdr:rowOff>
    </xdr:from>
    <xdr:to>
      <xdr:col>1</xdr:col>
      <xdr:colOff>7314298</xdr:colOff>
      <xdr:row>0</xdr:row>
      <xdr:rowOff>768775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8" y="85728"/>
          <a:ext cx="7200000" cy="683047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0</xdr:colOff>
      <xdr:row>2</xdr:row>
      <xdr:rowOff>1</xdr:rowOff>
    </xdr:from>
    <xdr:to>
      <xdr:col>1</xdr:col>
      <xdr:colOff>7560000</xdr:colOff>
      <xdr:row>3</xdr:row>
      <xdr:rowOff>10104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19226"/>
          <a:ext cx="7560000" cy="4544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0</xdr:row>
      <xdr:rowOff>57152</xdr:rowOff>
    </xdr:from>
    <xdr:to>
      <xdr:col>3</xdr:col>
      <xdr:colOff>494398</xdr:colOff>
      <xdr:row>0</xdr:row>
      <xdr:rowOff>739274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3" y="57152"/>
          <a:ext cx="7200000" cy="682122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0</xdr:row>
      <xdr:rowOff>85728</xdr:rowOff>
    </xdr:from>
    <xdr:to>
      <xdr:col>8</xdr:col>
      <xdr:colOff>332474</xdr:colOff>
      <xdr:row>0</xdr:row>
      <xdr:rowOff>769728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85728"/>
          <a:ext cx="7200000" cy="6840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workbookViewId="0"/>
  </sheetViews>
  <sheetFormatPr defaultRowHeight="15" x14ac:dyDescent="0.25"/>
  <cols>
    <col min="2" max="2" width="113.42578125" customWidth="1"/>
  </cols>
  <sheetData>
    <row r="1" spans="2:6" ht="64.5" customHeight="1" x14ac:dyDescent="0.25">
      <c r="B1" s="25"/>
      <c r="C1" s="25"/>
      <c r="D1" s="25"/>
      <c r="E1" s="25"/>
      <c r="F1" s="1"/>
    </row>
    <row r="2" spans="2:6" ht="24" customHeight="1" x14ac:dyDescent="0.35">
      <c r="B2" s="27" t="s">
        <v>46</v>
      </c>
    </row>
    <row r="3" spans="2:6" ht="357" customHeight="1" x14ac:dyDescent="0.25"/>
    <row r="4" spans="2:6" x14ac:dyDescent="0.25">
      <c r="B4" s="24" t="s">
        <v>17</v>
      </c>
    </row>
    <row r="5" spans="2:6" ht="292.5" customHeight="1" x14ac:dyDescent="0.25">
      <c r="B5" s="26" t="s">
        <v>68</v>
      </c>
    </row>
    <row r="7" spans="2:6" ht="23.25" x14ac:dyDescent="0.25">
      <c r="B7" s="28" t="s">
        <v>20</v>
      </c>
    </row>
    <row r="8" spans="2:6" ht="23.25" x14ac:dyDescent="0.25">
      <c r="B8" s="28" t="s">
        <v>19</v>
      </c>
    </row>
  </sheetData>
  <hyperlinks>
    <hyperlink ref="B7" location="Moduli!A1" display="Click qui per la Matrice Acquisti"/>
    <hyperlink ref="B8" location="'Spese Generali'!A1" display="Click qui per il riepilogo delle Spese Generali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I44"/>
  <sheetViews>
    <sheetView zoomScaleNormal="100" workbookViewId="0"/>
  </sheetViews>
  <sheetFormatPr defaultColWidth="9" defaultRowHeight="15" x14ac:dyDescent="0.25"/>
  <cols>
    <col min="2" max="2" width="24.140625" customWidth="1"/>
    <col min="3" max="3" width="77.5703125" style="1" customWidth="1"/>
    <col min="4" max="4" width="8.28515625" style="1" customWidth="1"/>
    <col min="5" max="5" width="12" style="2" bestFit="1" customWidth="1"/>
    <col min="6" max="6" width="11.140625" style="1" bestFit="1" customWidth="1"/>
    <col min="7" max="7" width="3.140625" style="1" customWidth="1"/>
  </cols>
  <sheetData>
    <row r="1" spans="2:9" ht="64.5" customHeight="1" x14ac:dyDescent="0.25">
      <c r="B1" s="37"/>
      <c r="C1" s="37"/>
      <c r="D1" s="37"/>
      <c r="E1" s="37"/>
      <c r="F1" s="37"/>
    </row>
    <row r="2" spans="2:9" ht="49.5" customHeight="1" x14ac:dyDescent="0.25">
      <c r="B2" s="45" t="s">
        <v>60</v>
      </c>
      <c r="C2" s="45"/>
      <c r="D2" s="45"/>
      <c r="E2" s="45"/>
      <c r="F2" s="45"/>
      <c r="G2" s="5"/>
    </row>
    <row r="3" spans="2:9" s="3" customFormat="1" ht="15.75" x14ac:dyDescent="0.25">
      <c r="B3" s="42" t="s">
        <v>30</v>
      </c>
      <c r="C3" s="42"/>
      <c r="D3" s="42"/>
      <c r="E3" s="42"/>
      <c r="F3" s="42"/>
      <c r="G3"/>
    </row>
    <row r="4" spans="2:9" s="3" customFormat="1" ht="22.5" x14ac:dyDescent="0.25">
      <c r="B4" s="7" t="s">
        <v>32</v>
      </c>
      <c r="C4" s="7" t="s">
        <v>0</v>
      </c>
      <c r="D4" s="8" t="s">
        <v>1</v>
      </c>
      <c r="E4" s="8" t="s">
        <v>2</v>
      </c>
      <c r="F4" s="8" t="s">
        <v>3</v>
      </c>
      <c r="G4"/>
    </row>
    <row r="5" spans="2:9" ht="51" x14ac:dyDescent="0.25">
      <c r="B5" s="11" t="s">
        <v>36</v>
      </c>
      <c r="C5" s="31" t="s">
        <v>27</v>
      </c>
      <c r="D5" s="12">
        <v>1</v>
      </c>
      <c r="E5" s="13">
        <v>500</v>
      </c>
      <c r="F5" s="13">
        <f>(D5*E5)</f>
        <v>500</v>
      </c>
    </row>
    <row r="6" spans="2:9" x14ac:dyDescent="0.25">
      <c r="B6" s="11" t="s">
        <v>37</v>
      </c>
      <c r="C6" s="11" t="s">
        <v>28</v>
      </c>
      <c r="D6" s="12">
        <v>17</v>
      </c>
      <c r="E6" s="13">
        <v>85</v>
      </c>
      <c r="F6" s="13">
        <f>(D6*E6)</f>
        <v>1445</v>
      </c>
    </row>
    <row r="7" spans="2:9" ht="51" x14ac:dyDescent="0.25">
      <c r="B7" s="11" t="s">
        <v>36</v>
      </c>
      <c r="C7" s="11" t="s">
        <v>59</v>
      </c>
      <c r="D7" s="12">
        <v>8</v>
      </c>
      <c r="E7" s="13">
        <v>200</v>
      </c>
      <c r="F7" s="13">
        <f>(D7*E7)</f>
        <v>1600</v>
      </c>
    </row>
    <row r="8" spans="2:9" s="3" customFormat="1" x14ac:dyDescent="0.2">
      <c r="B8" s="43" t="s">
        <v>33</v>
      </c>
      <c r="C8" s="44"/>
      <c r="D8" s="9"/>
      <c r="E8" s="10"/>
      <c r="F8" s="10">
        <f>SUM(F5:F7)</f>
        <v>3545</v>
      </c>
      <c r="G8" s="4"/>
    </row>
    <row r="9" spans="2:9" ht="21" customHeight="1" x14ac:dyDescent="0.25">
      <c r="C9" s="32"/>
      <c r="D9" s="32"/>
      <c r="E9" s="32"/>
      <c r="F9" s="32"/>
      <c r="G9" s="5"/>
    </row>
    <row r="10" spans="2:9" s="3" customFormat="1" ht="37.5" customHeight="1" x14ac:dyDescent="0.25">
      <c r="B10" s="38" t="s">
        <v>42</v>
      </c>
      <c r="C10" s="39"/>
      <c r="D10" s="39"/>
      <c r="E10" s="39"/>
      <c r="F10" s="40"/>
      <c r="G10"/>
      <c r="H10" s="34"/>
      <c r="I10" s="35"/>
    </row>
    <row r="11" spans="2:9" ht="19.5" customHeight="1" x14ac:dyDescent="0.25">
      <c r="B11" s="38" t="s">
        <v>31</v>
      </c>
      <c r="C11" s="39"/>
      <c r="D11" s="39"/>
      <c r="E11" s="39"/>
      <c r="F11" s="40"/>
      <c r="G11" s="6"/>
    </row>
    <row r="12" spans="2:9" s="3" customFormat="1" ht="22.5" x14ac:dyDescent="0.25">
      <c r="B12" s="7" t="s">
        <v>32</v>
      </c>
      <c r="C12" s="7" t="s">
        <v>0</v>
      </c>
      <c r="D12" s="8" t="s">
        <v>1</v>
      </c>
      <c r="E12" s="8" t="s">
        <v>2</v>
      </c>
      <c r="F12" s="8" t="s">
        <v>3</v>
      </c>
      <c r="G12"/>
    </row>
    <row r="13" spans="2:9" ht="51" x14ac:dyDescent="0.25">
      <c r="B13" s="33" t="s">
        <v>67</v>
      </c>
      <c r="C13" s="11" t="s">
        <v>63</v>
      </c>
      <c r="D13" s="12">
        <v>1</v>
      </c>
      <c r="E13" s="13">
        <v>1030</v>
      </c>
      <c r="F13" s="29">
        <f t="shared" ref="F13:F25" si="0">(D13*E13)</f>
        <v>1030</v>
      </c>
    </row>
    <row r="14" spans="2:9" ht="51" x14ac:dyDescent="0.25">
      <c r="B14" s="33" t="s">
        <v>67</v>
      </c>
      <c r="C14" s="11" t="s">
        <v>49</v>
      </c>
      <c r="D14" s="12">
        <v>17</v>
      </c>
      <c r="E14" s="13">
        <v>180</v>
      </c>
      <c r="F14" s="29">
        <f>(D14*E14)</f>
        <v>3060</v>
      </c>
    </row>
    <row r="15" spans="2:9" ht="51" x14ac:dyDescent="0.25">
      <c r="B15" s="33" t="s">
        <v>67</v>
      </c>
      <c r="C15" s="11" t="s">
        <v>48</v>
      </c>
      <c r="D15" s="12">
        <v>1</v>
      </c>
      <c r="E15" s="13">
        <v>1050</v>
      </c>
      <c r="F15" s="29">
        <f>(D15*E15)</f>
        <v>1050</v>
      </c>
    </row>
    <row r="16" spans="2:9" ht="51" x14ac:dyDescent="0.25">
      <c r="B16" s="33" t="s">
        <v>67</v>
      </c>
      <c r="C16" s="11" t="s">
        <v>50</v>
      </c>
      <c r="D16" s="12">
        <v>1</v>
      </c>
      <c r="E16" s="13">
        <v>4150</v>
      </c>
      <c r="F16" s="29">
        <f>(D16*E16)</f>
        <v>4150</v>
      </c>
    </row>
    <row r="17" spans="2:9" ht="51" x14ac:dyDescent="0.25">
      <c r="B17" s="33" t="s">
        <v>66</v>
      </c>
      <c r="C17" s="11" t="s">
        <v>51</v>
      </c>
      <c r="D17" s="12">
        <v>1</v>
      </c>
      <c r="E17" s="13">
        <v>320</v>
      </c>
      <c r="F17" s="29">
        <f>(D17*E17)</f>
        <v>320</v>
      </c>
    </row>
    <row r="18" spans="2:9" ht="51" x14ac:dyDescent="0.25">
      <c r="B18" s="33" t="s">
        <v>64</v>
      </c>
      <c r="C18" s="11" t="s">
        <v>52</v>
      </c>
      <c r="D18" s="12">
        <v>1</v>
      </c>
      <c r="E18" s="13">
        <v>655</v>
      </c>
      <c r="F18" s="29">
        <f>(D18*E18)</f>
        <v>655</v>
      </c>
    </row>
    <row r="19" spans="2:9" ht="51" x14ac:dyDescent="0.25">
      <c r="B19" s="33" t="s">
        <v>67</v>
      </c>
      <c r="C19" s="11" t="s">
        <v>53</v>
      </c>
      <c r="D19" s="12">
        <v>1</v>
      </c>
      <c r="E19" s="13">
        <v>230</v>
      </c>
      <c r="F19" s="29">
        <f t="shared" si="0"/>
        <v>230</v>
      </c>
    </row>
    <row r="20" spans="2:9" ht="51" x14ac:dyDescent="0.25">
      <c r="B20" s="33" t="s">
        <v>67</v>
      </c>
      <c r="C20" s="11" t="s">
        <v>54</v>
      </c>
      <c r="D20" s="12">
        <v>1</v>
      </c>
      <c r="E20" s="13">
        <v>1270</v>
      </c>
      <c r="F20" s="29">
        <f t="shared" si="0"/>
        <v>1270</v>
      </c>
    </row>
    <row r="21" spans="2:9" ht="51" x14ac:dyDescent="0.25">
      <c r="B21" s="33" t="s">
        <v>67</v>
      </c>
      <c r="C21" s="11" t="s">
        <v>55</v>
      </c>
      <c r="D21" s="12">
        <v>1</v>
      </c>
      <c r="E21" s="13">
        <v>630</v>
      </c>
      <c r="F21" s="29">
        <f t="shared" si="0"/>
        <v>630</v>
      </c>
    </row>
    <row r="22" spans="2:9" ht="51" x14ac:dyDescent="0.25">
      <c r="B22" s="33" t="s">
        <v>67</v>
      </c>
      <c r="C22" s="11" t="s">
        <v>56</v>
      </c>
      <c r="D22" s="12">
        <v>1</v>
      </c>
      <c r="E22" s="13">
        <v>150</v>
      </c>
      <c r="F22" s="29">
        <f t="shared" si="0"/>
        <v>150</v>
      </c>
    </row>
    <row r="23" spans="2:9" ht="51" x14ac:dyDescent="0.25">
      <c r="B23" s="33" t="s">
        <v>67</v>
      </c>
      <c r="C23" s="11" t="s">
        <v>61</v>
      </c>
      <c r="D23" s="12">
        <v>1</v>
      </c>
      <c r="E23" s="13">
        <v>220</v>
      </c>
      <c r="F23" s="29">
        <f t="shared" si="0"/>
        <v>220</v>
      </c>
    </row>
    <row r="24" spans="2:9" ht="51" x14ac:dyDescent="0.25">
      <c r="B24" s="33" t="s">
        <v>67</v>
      </c>
      <c r="C24" s="11" t="s">
        <v>57</v>
      </c>
      <c r="D24" s="12">
        <v>1</v>
      </c>
      <c r="E24" s="13">
        <v>500</v>
      </c>
      <c r="F24" s="29">
        <f t="shared" ref="F24" si="1">(D24*E24)</f>
        <v>500</v>
      </c>
    </row>
    <row r="25" spans="2:9" ht="25.5" x14ac:dyDescent="0.25">
      <c r="B25" s="33" t="s">
        <v>65</v>
      </c>
      <c r="C25" s="11" t="s">
        <v>58</v>
      </c>
      <c r="D25" s="12">
        <v>1</v>
      </c>
      <c r="E25" s="13">
        <v>750</v>
      </c>
      <c r="F25" s="13">
        <f t="shared" si="0"/>
        <v>750</v>
      </c>
    </row>
    <row r="26" spans="2:9" s="3" customFormat="1" ht="55.5" customHeight="1" x14ac:dyDescent="0.2">
      <c r="B26" s="42" t="s">
        <v>45</v>
      </c>
      <c r="C26" s="42"/>
      <c r="D26" s="42"/>
      <c r="E26" s="42"/>
      <c r="F26" s="42"/>
      <c r="H26" s="36"/>
      <c r="I26" s="35"/>
    </row>
    <row r="27" spans="2:9" ht="165.75" x14ac:dyDescent="0.25">
      <c r="B27" s="11" t="s">
        <v>38</v>
      </c>
      <c r="C27" s="31" t="s">
        <v>62</v>
      </c>
      <c r="D27" s="12">
        <v>1</v>
      </c>
      <c r="E27" s="13">
        <v>4950</v>
      </c>
      <c r="F27" s="13">
        <f t="shared" ref="F27" si="2">(D27*E27)</f>
        <v>4950</v>
      </c>
    </row>
    <row r="28" spans="2:9" ht="38.25" x14ac:dyDescent="0.25">
      <c r="B28" s="11" t="s">
        <v>39</v>
      </c>
      <c r="C28" s="11" t="s">
        <v>47</v>
      </c>
      <c r="D28" s="12">
        <v>17</v>
      </c>
      <c r="E28" s="13">
        <v>1770</v>
      </c>
      <c r="F28" s="13">
        <f>(D28*E28)</f>
        <v>30090</v>
      </c>
    </row>
    <row r="29" spans="2:9" x14ac:dyDescent="0.25">
      <c r="B29" s="41" t="s">
        <v>34</v>
      </c>
      <c r="C29" s="41"/>
      <c r="D29" s="9"/>
      <c r="E29" s="10"/>
      <c r="F29" s="10">
        <f>SUM(F13:F28)</f>
        <v>49055</v>
      </c>
    </row>
    <row r="31" spans="2:9" ht="19.5" customHeight="1" x14ac:dyDescent="0.25">
      <c r="B31" s="42" t="s">
        <v>35</v>
      </c>
      <c r="C31" s="42"/>
      <c r="D31" s="42"/>
      <c r="E31" s="42"/>
      <c r="F31" s="42"/>
      <c r="G31" s="6"/>
    </row>
    <row r="32" spans="2:9" s="3" customFormat="1" ht="22.5" x14ac:dyDescent="0.25">
      <c r="B32" s="7" t="s">
        <v>32</v>
      </c>
      <c r="C32" s="7" t="s">
        <v>0</v>
      </c>
      <c r="D32" s="8" t="s">
        <v>1</v>
      </c>
      <c r="E32" s="8" t="s">
        <v>2</v>
      </c>
      <c r="F32" s="8" t="s">
        <v>3</v>
      </c>
      <c r="G32"/>
    </row>
    <row r="33" spans="2:9" s="3" customFormat="1" ht="41.25" customHeight="1" x14ac:dyDescent="0.2">
      <c r="B33" s="38" t="s">
        <v>43</v>
      </c>
      <c r="C33" s="39"/>
      <c r="D33" s="39"/>
      <c r="E33" s="39"/>
      <c r="F33" s="40"/>
      <c r="H33" s="36"/>
      <c r="I33" s="35"/>
    </row>
    <row r="34" spans="2:9" ht="63.75" x14ac:dyDescent="0.25">
      <c r="B34" s="11" t="s">
        <v>40</v>
      </c>
      <c r="C34" s="11" t="s">
        <v>22</v>
      </c>
      <c r="D34" s="12">
        <v>1</v>
      </c>
      <c r="E34" s="13">
        <v>1500</v>
      </c>
      <c r="F34" s="13">
        <f>(D34*E34)</f>
        <v>1500</v>
      </c>
    </row>
    <row r="35" spans="2:9" s="3" customFormat="1" x14ac:dyDescent="0.2">
      <c r="B35" s="41" t="s">
        <v>18</v>
      </c>
      <c r="C35" s="41"/>
      <c r="D35" s="9"/>
      <c r="E35" s="10"/>
      <c r="F35" s="10">
        <f>SUM(F34:F34)</f>
        <v>1500</v>
      </c>
      <c r="G35" s="4"/>
    </row>
    <row r="36" spans="2:9" x14ac:dyDescent="0.25">
      <c r="F36" s="14"/>
    </row>
    <row r="38" spans="2:9" ht="19.5" customHeight="1" x14ac:dyDescent="0.25">
      <c r="B38" s="42" t="s">
        <v>41</v>
      </c>
      <c r="C38" s="42"/>
      <c r="D38" s="42"/>
      <c r="E38" s="42"/>
      <c r="F38" s="42"/>
      <c r="G38" s="6"/>
    </row>
    <row r="39" spans="2:9" s="3" customFormat="1" ht="22.5" x14ac:dyDescent="0.25">
      <c r="B39" s="7" t="s">
        <v>32</v>
      </c>
      <c r="C39" s="7" t="s">
        <v>0</v>
      </c>
      <c r="D39" s="8" t="s">
        <v>1</v>
      </c>
      <c r="E39" s="8" t="s">
        <v>2</v>
      </c>
      <c r="F39" s="8" t="s">
        <v>3</v>
      </c>
      <c r="G39"/>
    </row>
    <row r="40" spans="2:9" ht="25.5" x14ac:dyDescent="0.25">
      <c r="B40" s="15"/>
      <c r="C40" s="11" t="s">
        <v>29</v>
      </c>
      <c r="D40" s="12">
        <v>1</v>
      </c>
      <c r="E40" s="13">
        <v>2900</v>
      </c>
      <c r="F40" s="13">
        <f>(D40*E40)</f>
        <v>2900</v>
      </c>
    </row>
    <row r="41" spans="2:9" s="3" customFormat="1" x14ac:dyDescent="0.2">
      <c r="B41" s="41" t="s">
        <v>44</v>
      </c>
      <c r="C41" s="41"/>
      <c r="D41" s="9"/>
      <c r="E41" s="10"/>
      <c r="F41" s="10">
        <f>SUM(F40:F40)</f>
        <v>2900</v>
      </c>
      <c r="G41" s="4"/>
    </row>
    <row r="43" spans="2:9" ht="23.25" x14ac:dyDescent="0.25">
      <c r="C43" s="28" t="s">
        <v>21</v>
      </c>
    </row>
    <row r="44" spans="2:9" ht="23.25" x14ac:dyDescent="0.25">
      <c r="C44" s="28" t="s">
        <v>19</v>
      </c>
    </row>
  </sheetData>
  <mergeCells count="13">
    <mergeCell ref="B1:F1"/>
    <mergeCell ref="B33:F33"/>
    <mergeCell ref="B41:C41"/>
    <mergeCell ref="B26:F26"/>
    <mergeCell ref="B3:F3"/>
    <mergeCell ref="B11:F11"/>
    <mergeCell ref="B8:C8"/>
    <mergeCell ref="B35:C35"/>
    <mergeCell ref="B29:C29"/>
    <mergeCell ref="B31:F31"/>
    <mergeCell ref="B38:F38"/>
    <mergeCell ref="B10:F10"/>
    <mergeCell ref="B2:F2"/>
  </mergeCells>
  <conditionalFormatting sqref="D27">
    <cfRule type="cellIs" dxfId="19" priority="317" operator="greaterThan">
      <formula>0</formula>
    </cfRule>
  </conditionalFormatting>
  <conditionalFormatting sqref="D6">
    <cfRule type="cellIs" dxfId="18" priority="315" operator="greaterThan">
      <formula>0</formula>
    </cfRule>
  </conditionalFormatting>
  <conditionalFormatting sqref="D26">
    <cfRule type="cellIs" dxfId="17" priority="200" operator="greaterThan">
      <formula>0</formula>
    </cfRule>
  </conditionalFormatting>
  <conditionalFormatting sqref="D34">
    <cfRule type="cellIs" dxfId="16" priority="186" operator="greaterThan">
      <formula>0</formula>
    </cfRule>
  </conditionalFormatting>
  <conditionalFormatting sqref="D5">
    <cfRule type="cellIs" dxfId="15" priority="184" operator="greaterThan">
      <formula>0</formula>
    </cfRule>
  </conditionalFormatting>
  <conditionalFormatting sqref="D40">
    <cfRule type="cellIs" dxfId="14" priority="183" operator="greaterThan">
      <formula>0</formula>
    </cfRule>
  </conditionalFormatting>
  <conditionalFormatting sqref="D7">
    <cfRule type="cellIs" dxfId="13" priority="15" operator="greaterThan">
      <formula>0</formula>
    </cfRule>
  </conditionalFormatting>
  <conditionalFormatting sqref="D28">
    <cfRule type="cellIs" dxfId="12" priority="14" operator="greaterThan">
      <formula>0</formula>
    </cfRule>
  </conditionalFormatting>
  <conditionalFormatting sqref="D20:D21">
    <cfRule type="cellIs" dxfId="11" priority="11" operator="greaterThan">
      <formula>0</formula>
    </cfRule>
  </conditionalFormatting>
  <conditionalFormatting sqref="D24">
    <cfRule type="cellIs" dxfId="10" priority="8" operator="greaterThan">
      <formula>0</formula>
    </cfRule>
  </conditionalFormatting>
  <conditionalFormatting sqref="D19">
    <cfRule type="cellIs" dxfId="9" priority="6" operator="greaterThan">
      <formula>0</formula>
    </cfRule>
  </conditionalFormatting>
  <conditionalFormatting sqref="D14">
    <cfRule type="cellIs" dxfId="8" priority="1" operator="greaterThan">
      <formula>0</formula>
    </cfRule>
  </conditionalFormatting>
  <conditionalFormatting sqref="D17">
    <cfRule type="cellIs" dxfId="7" priority="12" operator="greaterThan">
      <formula>0</formula>
    </cfRule>
  </conditionalFormatting>
  <conditionalFormatting sqref="D25">
    <cfRule type="cellIs" dxfId="6" priority="10" operator="greaterThan">
      <formula>0</formula>
    </cfRule>
  </conditionalFormatting>
  <conditionalFormatting sqref="D16">
    <cfRule type="cellIs" dxfId="5" priority="9" operator="greaterThan">
      <formula>0</formula>
    </cfRule>
  </conditionalFormatting>
  <conditionalFormatting sqref="D23">
    <cfRule type="cellIs" dxfId="4" priority="7" operator="greaterThan">
      <formula>0</formula>
    </cfRule>
  </conditionalFormatting>
  <conditionalFormatting sqref="D22">
    <cfRule type="cellIs" dxfId="3" priority="5" operator="greaterThan">
      <formula>0</formula>
    </cfRule>
  </conditionalFormatting>
  <conditionalFormatting sqref="D18">
    <cfRule type="cellIs" dxfId="2" priority="4" operator="greaterThan">
      <formula>0</formula>
    </cfRule>
  </conditionalFormatting>
  <conditionalFormatting sqref="D15">
    <cfRule type="cellIs" dxfId="1" priority="3" operator="greaterThan">
      <formula>0</formula>
    </cfRule>
  </conditionalFormatting>
  <conditionalFormatting sqref="D13">
    <cfRule type="cellIs" dxfId="0" priority="2" operator="greaterThan">
      <formula>0</formula>
    </cfRule>
  </conditionalFormatting>
  <hyperlinks>
    <hyperlink ref="C44" location="'Spese Generali'!A1" display="Click qui per il riepilogo delle Spese Generali"/>
    <hyperlink ref="C43" location="Progetto!A1" display="Click qui per la Descrizione del Progett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/>
  </sheetViews>
  <sheetFormatPr defaultRowHeight="15" x14ac:dyDescent="0.25"/>
  <cols>
    <col min="2" max="2" width="3.85546875" bestFit="1" customWidth="1"/>
    <col min="3" max="3" width="58.7109375" customWidth="1"/>
    <col min="4" max="4" width="7.140625" customWidth="1"/>
    <col min="5" max="5" width="16.5703125" bestFit="1" customWidth="1"/>
    <col min="6" max="6" width="4.7109375" bestFit="1" customWidth="1"/>
    <col min="7" max="7" width="4.5703125" bestFit="1" customWidth="1"/>
  </cols>
  <sheetData>
    <row r="1" spans="2:7" ht="64.5" customHeight="1" x14ac:dyDescent="0.25">
      <c r="B1" s="25"/>
      <c r="C1" s="25"/>
      <c r="D1" s="25"/>
      <c r="E1" s="25"/>
      <c r="F1" s="1"/>
    </row>
    <row r="3" spans="2:7" ht="18.75" x14ac:dyDescent="0.3">
      <c r="B3" s="15"/>
      <c r="C3" s="16" t="s">
        <v>24</v>
      </c>
      <c r="D3" s="17">
        <f>SUM(D4:D10)</f>
        <v>1</v>
      </c>
      <c r="E3" s="18">
        <f>SUM(E4:E10)</f>
        <v>60000</v>
      </c>
    </row>
    <row r="4" spans="2:7" x14ac:dyDescent="0.25">
      <c r="B4" s="15" t="s">
        <v>4</v>
      </c>
      <c r="C4" s="15" t="s">
        <v>5</v>
      </c>
      <c r="D4" s="23">
        <f>E4/E3</f>
        <v>0.81758333333333333</v>
      </c>
      <c r="E4" s="19">
        <f>Moduli!F29</f>
        <v>49055</v>
      </c>
      <c r="F4" t="s">
        <v>6</v>
      </c>
      <c r="G4" s="20">
        <v>0.55000000000000004</v>
      </c>
    </row>
    <row r="5" spans="2:7" x14ac:dyDescent="0.25">
      <c r="B5" s="15" t="s">
        <v>7</v>
      </c>
      <c r="C5" s="15" t="s">
        <v>16</v>
      </c>
      <c r="D5" s="23">
        <f>E5/E3</f>
        <v>2.5000000000000001E-2</v>
      </c>
      <c r="E5" s="19">
        <f>Moduli!F35</f>
        <v>1500</v>
      </c>
      <c r="F5" t="s">
        <v>8</v>
      </c>
      <c r="G5" s="20">
        <v>0.2</v>
      </c>
    </row>
    <row r="6" spans="2:7" x14ac:dyDescent="0.25">
      <c r="B6" s="15" t="s">
        <v>25</v>
      </c>
      <c r="C6" s="15" t="s">
        <v>23</v>
      </c>
      <c r="D6" s="23">
        <f>E6/E3</f>
        <v>5.9083333333333335E-2</v>
      </c>
      <c r="E6" s="19">
        <f>Moduli!F8</f>
        <v>3545</v>
      </c>
      <c r="F6" t="s">
        <v>8</v>
      </c>
      <c r="G6" s="20">
        <v>0.1</v>
      </c>
    </row>
    <row r="7" spans="2:7" x14ac:dyDescent="0.25">
      <c r="B7" s="21" t="s">
        <v>9</v>
      </c>
      <c r="C7" s="21" t="s">
        <v>10</v>
      </c>
      <c r="D7" s="30">
        <f>E7/E3</f>
        <v>0.02</v>
      </c>
      <c r="E7" s="19">
        <v>1200</v>
      </c>
      <c r="F7" t="s">
        <v>8</v>
      </c>
      <c r="G7" s="20">
        <v>0.02</v>
      </c>
    </row>
    <row r="8" spans="2:7" x14ac:dyDescent="0.25">
      <c r="B8" s="21" t="s">
        <v>11</v>
      </c>
      <c r="C8" s="21" t="s">
        <v>12</v>
      </c>
      <c r="D8" s="30">
        <f>E8/E3</f>
        <v>0.02</v>
      </c>
      <c r="E8" s="19">
        <v>1200</v>
      </c>
      <c r="F8" t="s">
        <v>8</v>
      </c>
      <c r="G8" s="20">
        <v>0.02</v>
      </c>
    </row>
    <row r="9" spans="2:7" x14ac:dyDescent="0.25">
      <c r="B9" s="21" t="s">
        <v>13</v>
      </c>
      <c r="C9" s="21" t="s">
        <v>14</v>
      </c>
      <c r="D9" s="30">
        <f>E9/E3</f>
        <v>0.01</v>
      </c>
      <c r="E9" s="19">
        <v>600</v>
      </c>
      <c r="F9" t="s">
        <v>8</v>
      </c>
      <c r="G9" s="20">
        <v>0.01</v>
      </c>
    </row>
    <row r="10" spans="2:7" x14ac:dyDescent="0.25">
      <c r="B10" s="15" t="s">
        <v>15</v>
      </c>
      <c r="C10" s="15" t="s">
        <v>26</v>
      </c>
      <c r="D10" s="23">
        <f>E10/E3</f>
        <v>4.8333333333333332E-2</v>
      </c>
      <c r="E10" s="19">
        <f>Moduli!F41</f>
        <v>2900</v>
      </c>
      <c r="F10" t="s">
        <v>8</v>
      </c>
      <c r="G10" s="20">
        <v>0.1</v>
      </c>
    </row>
    <row r="11" spans="2:7" x14ac:dyDescent="0.25">
      <c r="D11" s="20"/>
      <c r="E11" s="22"/>
    </row>
    <row r="12" spans="2:7" ht="23.25" x14ac:dyDescent="0.25">
      <c r="C12" s="28" t="s">
        <v>21</v>
      </c>
    </row>
    <row r="13" spans="2:7" ht="23.25" x14ac:dyDescent="0.25">
      <c r="C13" s="28" t="s">
        <v>20</v>
      </c>
    </row>
  </sheetData>
  <hyperlinks>
    <hyperlink ref="C13" location="Moduli!A1" display="Click qui per la Matrice Acquisti"/>
    <hyperlink ref="C12" location="Progetto!A1" display="Click qui per la Descrizione del Progetto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Progetto</vt:lpstr>
      <vt:lpstr>Moduli</vt:lpstr>
      <vt:lpstr>Spese Generali</vt:lpstr>
      <vt:lpstr>Moduli!Area_stampa</vt:lpstr>
      <vt:lpstr>Progetto!Area_stampa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2017-10-31T07:49:37Z</dcterms:modified>
</cp:coreProperties>
</file>