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Progetto" sheetId="1" r:id="rId1"/>
    <sheet name="Moduli" sheetId="2" r:id="rId2"/>
    <sheet name="Spese Generali" sheetId="3" r:id="rId3"/>
  </sheets>
  <externalReferences>
    <externalReference r:id="rId4"/>
  </externalReferences>
  <calcPr calcId="152511" concurrentCalc="0"/>
</workbook>
</file>

<file path=xl/calcChain.xml><?xml version="1.0" encoding="utf-8"?>
<calcChain xmlns="http://schemas.openxmlformats.org/spreadsheetml/2006/main">
  <c r="F6" i="2" l="1"/>
  <c r="F7" i="2"/>
  <c r="F8" i="2"/>
  <c r="F9" i="2"/>
  <c r="F10" i="2"/>
  <c r="F11" i="2"/>
  <c r="F12" i="2"/>
  <c r="F36" i="2"/>
  <c r="F35" i="2"/>
  <c r="F34" i="2"/>
  <c r="F33" i="2"/>
  <c r="F29" i="2"/>
  <c r="F28" i="2"/>
  <c r="F27" i="2"/>
  <c r="F26" i="2"/>
  <c r="F25" i="2"/>
  <c r="F24" i="2"/>
  <c r="F22" i="2"/>
  <c r="F21" i="2"/>
  <c r="F19" i="2"/>
  <c r="F56" i="2"/>
  <c r="F57" i="2"/>
  <c r="D16" i="3"/>
  <c r="C16" i="3"/>
  <c r="F50" i="2"/>
  <c r="F51" i="2"/>
  <c r="D9" i="3"/>
  <c r="C9" i="3"/>
  <c r="F32" i="2"/>
  <c r="F31" i="2"/>
  <c r="F30" i="2"/>
  <c r="F23" i="2"/>
  <c r="F39" i="2"/>
  <c r="F20" i="2"/>
  <c r="F43" i="2"/>
  <c r="F42" i="2"/>
  <c r="F41" i="2"/>
  <c r="F18" i="2"/>
  <c r="F17" i="2"/>
  <c r="F38" i="2"/>
  <c r="D15" i="3"/>
  <c r="C14" i="3"/>
  <c r="C13" i="3"/>
  <c r="C12" i="3"/>
  <c r="D10" i="3"/>
  <c r="C10" i="3"/>
  <c r="F44" i="2"/>
  <c r="D8" i="3"/>
  <c r="C8" i="3"/>
  <c r="D19" i="3"/>
  <c r="C19" i="3"/>
</calcChain>
</file>

<file path=xl/sharedStrings.xml><?xml version="1.0" encoding="utf-8"?>
<sst xmlns="http://schemas.openxmlformats.org/spreadsheetml/2006/main" count="123" uniqueCount="89">
  <si>
    <t>Descrizione Progetto (minore di 1300 caratteri)</t>
  </si>
  <si>
    <t>IMPORTO MAX FINANZIABILE IVA COMPRESA</t>
  </si>
  <si>
    <t>Voci di Costo</t>
  </si>
  <si>
    <t>Percentuale Utilizzata</t>
  </si>
  <si>
    <t>Importo utilizzato</t>
  </si>
  <si>
    <t>A.   ATTREZZATURE</t>
  </si>
  <si>
    <t>A1. Acquisti attrezzature, strumentazione,hardware (min 55%)</t>
  </si>
  <si>
    <t>A2. Software di rete/sistema/per la sicurezza ad uso didattico esclusivo  (max 20%)</t>
  </si>
  <si>
    <t>A3. Arredi necessari alla fruibilità dell'ambiente realizzato (max 10%)</t>
  </si>
  <si>
    <t>B.  PROGETTAZIONE, COLLAUDO E PUBBLICITA'</t>
  </si>
  <si>
    <t>B1. Progettazione (max 2%)</t>
  </si>
  <si>
    <t>B2. Collaudo (max 2%)</t>
  </si>
  <si>
    <t>B3. Pubblicità (max 1%)</t>
  </si>
  <si>
    <t>C.  PICCOLI ADATTAMENTI EDILIZI</t>
  </si>
  <si>
    <t>,</t>
  </si>
  <si>
    <t>adeguamento locali a norme antinfortunistiche, abbattimento barriere architettoniche, realizzazione di sistemi antifurto, azioni per il risparmio energetico, impianto elettrico, rete LAN, impianto di climatizzazione, sistemi di oscuramento della luce naturale, impianto di insonorizzazione, etc… Tali spese possono includere, inoltre, interventi per la messa in sicurezza delle apparecchiature acquistate (acquisti e istallazioni di porte blindate, sistemi antifurto, sistemi anti intrusione, etc...).</t>
  </si>
  <si>
    <t>Totale Spese Generali</t>
  </si>
  <si>
    <t>Voci di costo della configurazione</t>
  </si>
  <si>
    <t>ARREDI</t>
  </si>
  <si>
    <t>Descrizione della voce</t>
  </si>
  <si>
    <t>Num. voci</t>
  </si>
  <si>
    <t>Importo Unitario</t>
  </si>
  <si>
    <t>Costo Previsto</t>
  </si>
  <si>
    <r>
      <t>Isola di lavoro 12 studenti per laboratorio di Fisica e Scienze</t>
    </r>
    <r>
      <rPr>
        <sz val="10"/>
        <color theme="1"/>
        <rFont val="Arial"/>
        <family val="2"/>
      </rPr>
      <t xml:space="preserve"> dim 200x200xh85 cm. Struttura portante interamente in acciaio.  Piano in bilaminato con angoli smussati, corredato di torretta elettrica IP 44 bifronte con 4 prese Schuko e 1 presa LAN per ciascun lato.</t>
    </r>
  </si>
  <si>
    <t>sgabello fisica con poggiapiedi, regolabile in altezza a gas</t>
  </si>
  <si>
    <r>
      <rPr>
        <b/>
        <sz val="10"/>
        <color theme="1"/>
        <rFont val="Arial"/>
        <family val="2"/>
      </rPr>
      <t>Poltroncina ergonomica imbottita</t>
    </r>
    <r>
      <rPr>
        <sz val="10"/>
        <color theme="1"/>
        <rFont val="Arial"/>
        <family val="2"/>
      </rPr>
      <t xml:space="preserve">, con braccioli regolabili, su ruote, CONFORME UNI 1335 TIPO A </t>
    </r>
  </si>
  <si>
    <t>Totale Costo Arredi</t>
  </si>
  <si>
    <t>ATTREZZATURE</t>
  </si>
  <si>
    <r>
      <rPr>
        <b/>
        <sz val="10"/>
        <color theme="1"/>
        <rFont val="Arial"/>
        <family val="2"/>
      </rPr>
      <t xml:space="preserve">Notebook ibrido PC/tablet 10,1” </t>
    </r>
    <r>
      <rPr>
        <sz val="10"/>
        <color theme="1"/>
        <rFont val="Arial"/>
        <family val="2"/>
      </rPr>
      <t>Studente - Case semi-rugged IP52, resistente alle cadute, con sensore temperatura e lente 30x integrati. Processore QuadCore Z8300 1,44 Ghz, Ram 2 GB, eMMC 64GB, wifi, bluetotth, 2xWebcam, tastiera staccabile -Windows 10 Professional Academic.</t>
    </r>
  </si>
  <si>
    <r>
      <rPr>
        <b/>
        <sz val="10"/>
        <color theme="1"/>
        <rFont val="Arial"/>
        <family val="2"/>
      </rPr>
      <t xml:space="preserve">PC integrato Postazione utenti diversamente abili - </t>
    </r>
    <r>
      <rPr>
        <sz val="10"/>
        <color theme="1"/>
        <rFont val="Arial"/>
        <family val="2"/>
      </rPr>
      <t>MiniPC con supporto VESA e montaggio nella parte posteriore del monitor - processore Intel Dual Core Celeron, RAM 4 GB, hard disk 500gb WiFi 802.11 Dualband, LAN gigabit, bluetooth, Windows 10 64 bit</t>
    </r>
  </si>
  <si>
    <t>Monitor 21,5" per postazione utenti diversamente abili</t>
  </si>
  <si>
    <t>Kit Tastiera e Trackball per utenti diversamente abili</t>
  </si>
  <si>
    <r>
      <rPr>
        <b/>
        <sz val="10"/>
        <color theme="1"/>
        <rFont val="Arial"/>
        <family val="2"/>
      </rPr>
      <t xml:space="preserve">Armadio mobile per conservazione e ricarica Tablet </t>
    </r>
    <r>
      <rPr>
        <sz val="10"/>
        <color theme="1"/>
        <rFont val="Arial"/>
        <family val="2"/>
      </rPr>
      <t>fino a 36 posti rimodulabile. Regolatore di carica temporizzato. Sistema di ventilazione passiva. Protezione elettrica.</t>
    </r>
  </si>
  <si>
    <t>Access Point 802.11AC Dual Radio con Controller Virtuale</t>
  </si>
  <si>
    <r>
      <rPr>
        <b/>
        <sz val="10"/>
        <color theme="1"/>
        <rFont val="Arial"/>
        <family val="2"/>
      </rPr>
      <t>Kit didattico per lo studio della Chimica</t>
    </r>
    <r>
      <rPr>
        <sz val="10"/>
        <color theme="1"/>
        <rFont val="Arial"/>
        <family val="2"/>
      </rPr>
      <t xml:space="preserve"> utilizzabile anche per le lezioni con LIM o schermi e tablet, corredato da testo scolastico digitale fruibili anche online in modalità interattiva e guida agli esperimenti dettagliata con immagini step-by-step</t>
    </r>
  </si>
  <si>
    <r>
      <t xml:space="preserve">Kit per lo studio delle energie rinnovabili </t>
    </r>
    <r>
      <rPr>
        <sz val="10"/>
        <color theme="1"/>
        <rFont val="Arial"/>
        <family val="2"/>
      </rPr>
      <t>per gli esperimenti sulla creazione di energia elettrica da fonti completamente sostenibili. Corredato da CD con unità didattiche per oltre 40 ore di lezione</t>
    </r>
  </si>
  <si>
    <t>Totale Costo Attrezzature</t>
  </si>
  <si>
    <t>Sistema per la realizzazione del libretto dello studente web oriented utilizzando applicativi open source</t>
  </si>
  <si>
    <t>ADEGUAMENTI EDILIZI</t>
  </si>
  <si>
    <t>Totale Adeguamenti Edilizi</t>
  </si>
  <si>
    <t>Contributo dell’operazione all’incremento dell’utilizzo delle nuove tecnologie e la diffusione di competenze chiave nella scuola (Criterio A.1 - 15 punti)</t>
  </si>
  <si>
    <t>Impiego di ambienti e dispositivi digitali per l'inclusione o l'integrazione. (Criterio D.1 - 10 punti)</t>
  </si>
  <si>
    <t>Introduzione di tecnologie finalizzate alla dematerializzazione dei supporti cartacei nello svolgimento delle ordinarie attività didattiche.  (Criterio C.4 - 15 punti)</t>
  </si>
  <si>
    <t>Totale Costo Software</t>
  </si>
  <si>
    <t xml:space="preserve"> Integrazione e complementarietà delle proposte con il finanziamento di ulteriori interventi, sull’edificio scolastico, correlati all’introduzione delle nuove tecnologie proposte. (Criterio C.2 - 20 PUNTI)</t>
  </si>
  <si>
    <t>SOFTWARE</t>
  </si>
  <si>
    <r>
      <rPr>
        <b/>
        <sz val="10"/>
        <color theme="1"/>
        <rFont val="Arial"/>
        <family val="2"/>
      </rPr>
      <t xml:space="preserve">Notebook docente 15,6" </t>
    </r>
    <r>
      <rPr>
        <sz val="10"/>
        <color theme="1"/>
        <rFont val="Arial"/>
        <family val="2"/>
      </rPr>
      <t>con processore Intel Core i5, RAM 4GB, 500 GB HDD, display 15.6’’ con  scheda video dedicata 2 GB, WiFi Dual Band, Windows 10. Include estensione di garanzia a 3 anni del produttore</t>
    </r>
  </si>
  <si>
    <t>Adeguamenti edilizi - Adeguamenti impianto elettrico e rete LAN di laboratorio, cablaggio Access Point - rilascio dichiarazione di conformità ai sensi DM 37/2008
Servizio interno al banco cattedra di carico e scarico acqua
Fornitura e installazione di porta di sicurezza con maniglione antipanico, eventuali adeguamenti murali inclusi</t>
  </si>
  <si>
    <t>Click qui per la Descrizione del Progetto</t>
  </si>
  <si>
    <t>Click qui per la Matrice Acquisti</t>
  </si>
  <si>
    <t>Click qui per il riepilogo delle Spese Generali</t>
  </si>
  <si>
    <t>PROGETTO LABORATORIO SCIENTIFICO AVANZATO DI CHIMICA E BIOLOGIA CON POSTAZIONE DISABILI E PIATTAFORMA CLOUD</t>
  </si>
  <si>
    <r>
      <rPr>
        <b/>
        <sz val="10"/>
        <color theme="1"/>
        <rFont val="Arial"/>
        <family val="2"/>
      </rPr>
      <t>Datalogger Pack con wifi, bluetooth e sensori integrati</t>
    </r>
    <r>
      <rPr>
        <sz val="10"/>
        <color theme="1"/>
        <rFont val="Arial"/>
        <family val="2"/>
      </rPr>
      <t xml:space="preserve">
Pacchetto completo per la classe composto da  4 datalogger wifi con display touch a colori, software a corredo in licenza di Istituto, 5 sensori integrati (luce, microfono, temperatura ambientale, GPS, accelerometro a 3 assi),</t>
    </r>
  </si>
  <si>
    <r>
      <rPr>
        <b/>
        <sz val="10"/>
        <color theme="1"/>
        <rFont val="Arial"/>
        <family val="2"/>
      </rPr>
      <t>Sensory Pack</t>
    </r>
    <r>
      <rPr>
        <sz val="10"/>
        <color theme="1"/>
        <rFont val="Arial"/>
        <family val="2"/>
      </rPr>
      <t xml:space="preserve"> per lo studio e le rilevazioni chimiche e biologiche (raccolta di 12 sensori diversi) e esperienze didattiche in gruppi di lavoro, compatibili con i datalogger wifi del medesimo produttore</t>
    </r>
  </si>
  <si>
    <r>
      <t xml:space="preserve">Complesso di chimica  organica </t>
    </r>
    <r>
      <rPr>
        <sz val="10"/>
        <color theme="1"/>
        <rFont val="Arial"/>
        <family val="2"/>
      </rPr>
      <t>per lo studio di 8 diversi argomenti</t>
    </r>
  </si>
  <si>
    <r>
      <rPr>
        <b/>
        <sz val="10"/>
        <color theme="1"/>
        <rFont val="Arial"/>
        <family val="2"/>
      </rPr>
      <t>Kit analisi del terreno</t>
    </r>
    <r>
      <rPr>
        <sz val="10"/>
        <color theme="1"/>
        <rFont val="Arial"/>
        <family val="2"/>
      </rPr>
      <t xml:space="preserve"> completo di tutti i reattivi, strumenti ed accessori per la determinazione di fosfati, potassio,azoto ammoniacale, nitroso e nitrico, pH e struttura del terreno per 60-100 analisi</t>
    </r>
  </si>
  <si>
    <r>
      <rPr>
        <b/>
        <sz val="10"/>
        <color theme="1"/>
        <rFont val="Arial"/>
        <family val="2"/>
      </rPr>
      <t>Modelli e strutture molecolari</t>
    </r>
    <r>
      <rPr>
        <sz val="10"/>
        <color theme="1"/>
        <rFont val="Arial"/>
        <family val="2"/>
      </rPr>
      <t xml:space="preserve"> di chimica organica e inorganica, con manualistica e tavola periodica 100x70cm</t>
    </r>
  </si>
  <si>
    <r>
      <rPr>
        <b/>
        <sz val="10"/>
        <color theme="1"/>
        <rFont val="Arial"/>
        <family val="2"/>
      </rPr>
      <t>Kit per esperienze di biologia in laboratorio</t>
    </r>
    <r>
      <rPr>
        <sz val="10"/>
        <color theme="1"/>
        <rFont val="Arial"/>
        <family val="2"/>
      </rPr>
      <t xml:space="preserve"> a diverse sezioni tematiche: introduzione alla biologia con oltre 40 esperimenti, Osmosi e diffusione, estrazione del DNA da frutta e vegetali, genetica mendeliana, tipizzazione del sangue ABO, fisiologia delle piante</t>
    </r>
  </si>
  <si>
    <r>
      <rPr>
        <b/>
        <sz val="10"/>
        <color theme="1"/>
        <rFont val="Arial"/>
        <family val="2"/>
      </rPr>
      <t>Microscopio biologico trinoculare 1000x con telecamera 3 Mpx CCD</t>
    </r>
    <r>
      <rPr>
        <sz val="10"/>
        <color theme="1"/>
        <rFont val="Arial"/>
        <family val="2"/>
      </rPr>
      <t>, revolver portaobiettivi 4 posti, obiettivi 4x-10x-40x-100x, Illuminazione LED regolabile, batterie ricaricabili integrate. Set 100 vetrini preparati di biologia</t>
    </r>
  </si>
  <si>
    <r>
      <rPr>
        <b/>
        <sz val="10"/>
        <color theme="1"/>
        <rFont val="Arial"/>
        <family val="2"/>
      </rPr>
      <t>Piastra riscaldante in ceramica con agitatore -</t>
    </r>
    <r>
      <rPr>
        <sz val="10"/>
        <color theme="1"/>
        <rFont val="Arial"/>
        <family val="2"/>
      </rPr>
      <t xml:space="preserve"> Piatto in acciaio inox (Ø 135 mm) con trattamento in ceramica. Display LCD digitale a LED.</t>
    </r>
  </si>
  <si>
    <r>
      <rPr>
        <b/>
        <sz val="10"/>
        <color theme="1"/>
        <rFont val="Arial"/>
        <family val="2"/>
      </rPr>
      <t>Strumentazione base per laboratorio di chimica e biologia</t>
    </r>
    <r>
      <rPr>
        <sz val="10"/>
        <color theme="1"/>
        <rFont val="Arial"/>
        <family val="2"/>
      </rPr>
      <t xml:space="preserve"> costituita da un kit vetreria di frequente utilizzo, bilancia tecnica 1000/0,1g, minicentrifuga, laborgas completo di treppiede e reticella, phmetro portatile</t>
    </r>
  </si>
  <si>
    <r>
      <rPr>
        <b/>
        <sz val="10"/>
        <color theme="1"/>
        <rFont val="Arial"/>
        <family val="2"/>
      </rPr>
      <t>Phmetro da banco</t>
    </r>
    <r>
      <rPr>
        <sz val="10"/>
        <color theme="1"/>
        <rFont val="Arial"/>
        <family val="2"/>
      </rPr>
      <t xml:space="preserve"> con calibrazione automatica da 1 a 3 punti, 3 tamponi predefiniti (pH 4.00, pH 7.00 e pH 10.00), ampio display, interfaccia USB</t>
    </r>
  </si>
  <si>
    <r>
      <rPr>
        <b/>
        <sz val="10"/>
        <color theme="1"/>
        <rFont val="Arial"/>
        <family val="2"/>
      </rPr>
      <t>Incubatore con controllo della temperatura a microprocessore</t>
    </r>
    <r>
      <rPr>
        <sz val="10"/>
        <color theme="1"/>
        <rFont val="Arial"/>
        <family val="2"/>
      </rPr>
      <t>, 20 litri di capacità, 3 vani, range temperature 5°C-65°C</t>
    </r>
  </si>
  <si>
    <r>
      <rPr>
        <b/>
        <sz val="10"/>
        <color theme="1"/>
        <rFont val="Arial"/>
        <family val="2"/>
      </rPr>
      <t>Centrifuga da laboratorio 4000 rpm</t>
    </r>
    <r>
      <rPr>
        <sz val="10"/>
        <color theme="1"/>
        <rFont val="Arial"/>
        <family val="2"/>
      </rPr>
      <t xml:space="preserve"> completa di rotore a 8 posti con porta provette estraibili da 15 ml e nr. 20 provette in vetro da 15 ml.</t>
    </r>
  </si>
  <si>
    <r>
      <rPr>
        <b/>
        <sz val="10"/>
        <color theme="1"/>
        <rFont val="Arial"/>
        <family val="2"/>
      </rPr>
      <t xml:space="preserve">Termociclatore PCR </t>
    </r>
    <r>
      <rPr>
        <sz val="10"/>
        <color theme="1"/>
        <rFont val="Arial"/>
        <family val="2"/>
      </rPr>
      <t xml:space="preserve"> per lo studio sulla biologia molecolare,con navigazione e menù semplificati; display e manopola per la visualizzazione e la programmazione dei cicli,capacità: 6 microtubi di 0,2 ml, almeno programmi memorizzati e fino a 99 cicli di temperatura possibili (precisione 0.1 ° C, sensibilità  ± 0,2 ° C). Comprende nr. 100 microtubi e un kit per la diagnostica microbiologica comprendente un campione DNA e i reagenti</t>
    </r>
  </si>
  <si>
    <r>
      <rPr>
        <b/>
        <sz val="10"/>
        <color theme="1"/>
        <rFont val="Arial"/>
        <family val="2"/>
      </rPr>
      <t xml:space="preserve">Cappa a flusso laminare verticale </t>
    </r>
    <r>
      <rPr>
        <sz val="10"/>
        <color theme="1"/>
        <rFont val="Arial"/>
        <family val="2"/>
      </rPr>
      <t>Prefiltro in materiale
sintetico e filtro assoluto Hepa con efficienza globale 99.995%. A norma EN 61010,EN 61326. Certificata TUV</t>
    </r>
  </si>
  <si>
    <r>
      <t xml:space="preserve">Schermo interattivo ULTRA-HD 65”   
</t>
    </r>
    <r>
      <rPr>
        <sz val="10"/>
        <color theme="1"/>
        <rFont val="Arial"/>
        <family val="2"/>
      </rPr>
      <t>Risoluzione nativa 3840x2160 pixels. Diagonale pari a 65” in formato 16:9.Pannello di controllo frontale con bottoni di standby, volume, selezione input. 2 penne che si alloggiano direttamente sul monitor con riconoscimento automatico a loro sollevamento dall’alloggio (PEN TRAY integrato). Penne con ID integrato,  per differenziarne i colori in scrittura, Penne con CANCELLINO integrato che viene riconosciuto automaticamente. Il monitor deve essere a tecnologia ottica  in grado di riconoscere 8 punti di contatto (dito o penna) contemporaneamente. Sensore di presenza. Supporto PC-free e in modo nativo e integrato  dei software per: Lavagna elettronica condivisa,Creazioni lezioni interattive, produzione e gestione quiz interattivi, rete didattica, browser integrato, creazione applicazioni didattico-ludiche, Condivisione wireless schermo ospite  .Lo Schermo interattivo ed il software forniti devono essere utilizzabili per la certificazione AICA “CERT-LIM Interactive Teacher”.</t>
    </r>
  </si>
  <si>
    <t>Tipologia Fornitura</t>
  </si>
  <si>
    <t>Materiale di arredo correlato alla nuova metodologia didattica e/o all'infrastruttura di rete</t>
  </si>
  <si>
    <t xml:space="preserve">PC laptop (NOTEBOOK)
</t>
  </si>
  <si>
    <t xml:space="preserve">Dispositivi ibridi PC/tablet
</t>
  </si>
  <si>
    <t xml:space="preserve">Carrello e box mobile per ricarica, alloggiamento, sincronizzazione notebook e tablet (anche wireless)
</t>
  </si>
  <si>
    <t xml:space="preserve">Strumenti di misura e di osservazione
</t>
  </si>
  <si>
    <t xml:space="preserve">Altri dispositivi di fruizione collettiva
</t>
  </si>
  <si>
    <t>Strumenti di misura e di osservazione</t>
  </si>
  <si>
    <t>Altri dispositivi di fruizione collettiva</t>
  </si>
  <si>
    <t xml:space="preserve">Altri dispositivi di fruizione collettiva
</t>
  </si>
  <si>
    <t>Altri Software per i sistemi di gestione degli ambienti di apprendimento e della comunicazione</t>
  </si>
  <si>
    <t xml:space="preserve">Schermi interattivi e non
</t>
  </si>
  <si>
    <t>Access point per esterni, hotspot per offrire informazioni utili in collegamento wireless</t>
  </si>
  <si>
    <t>PC desktop (PC FISSO)</t>
  </si>
  <si>
    <t>Altri dispositivi input/output (hardware)</t>
  </si>
  <si>
    <t>Ausili hardware per l'utilizzo dei dispositivi tecnologici da parte di utenti con disabilità</t>
  </si>
  <si>
    <t>Altri dispositivi di fruizione individuale</t>
  </si>
  <si>
    <r>
      <rPr>
        <b/>
        <sz val="10"/>
        <color theme="1"/>
        <rFont val="Arial"/>
        <family val="2"/>
      </rPr>
      <t xml:space="preserve">Postazione tecnologica docente per laboratorio di Fisica e Chimica
</t>
    </r>
    <r>
      <rPr>
        <sz val="10"/>
        <color theme="1"/>
        <rFont val="Arial"/>
        <family val="2"/>
      </rPr>
      <t xml:space="preserve"> dim 180x75xh75 cm. Struttura portante e modulare interamente in acciaio, in conformità alla UNI 7947 .  Piano spessore 30mm rivestito in HPL Duropal 8mm, modulo cassettiera a 2 cassetti, lavello in polipropilene antiacido con gruppo acqua integrato nel piano. Torretta elettrica con 2 prese Schuko.</t>
    </r>
  </si>
  <si>
    <r>
      <rPr>
        <b/>
        <sz val="10"/>
        <color theme="1"/>
        <rFont val="Arial"/>
        <family val="2"/>
      </rPr>
      <t xml:space="preserve">Tavolo di appoggio piano 120x80xh72 </t>
    </r>
    <r>
      <rPr>
        <sz val="10"/>
        <color theme="1"/>
        <rFont val="Arial"/>
        <family val="2"/>
      </rPr>
      <t>cm con piano 30mm struttura portante in acciaio</t>
    </r>
  </si>
  <si>
    <r>
      <rPr>
        <b/>
        <sz val="10"/>
        <color theme="1"/>
        <rFont val="Arial"/>
        <family val="2"/>
      </rPr>
      <t xml:space="preserve">Tavolo di appoggio piano 180x80xh72 </t>
    </r>
    <r>
      <rPr>
        <sz val="10"/>
        <color theme="1"/>
        <rFont val="Arial"/>
        <family val="2"/>
      </rPr>
      <t>cm con piano 30mm struttura portante in acciaio</t>
    </r>
  </si>
  <si>
    <r>
      <rPr>
        <b/>
        <sz val="10"/>
        <color theme="1"/>
        <rFont val="Arial"/>
        <family val="2"/>
      </rPr>
      <t xml:space="preserve">Armadio metallico </t>
    </r>
    <r>
      <rPr>
        <sz val="10"/>
        <color theme="1"/>
        <rFont val="Arial"/>
        <family val="2"/>
      </rPr>
      <t>con ante scorrevoli in vetro temprato dim. 150x45xh200</t>
    </r>
  </si>
  <si>
    <r>
      <t xml:space="preserve">OBIETTIVI </t>
    </r>
    <r>
      <rPr>
        <sz val="14"/>
        <rFont val="Arial"/>
        <family val="2"/>
      </rPr>
      <t xml:space="preserve">
Dotare la Scuola di uno spazio laboratoriale di riferimento di Chimica e Biologia con postazione riservata ad alunni diversamente abili.
</t>
    </r>
    <r>
      <rPr>
        <b/>
        <u/>
        <sz val="14"/>
        <color rgb="FFFF0000"/>
        <rFont val="Arial"/>
        <family val="2"/>
      </rPr>
      <t>LA SOLUZIONE È COMPOSTA DA:</t>
    </r>
    <r>
      <rPr>
        <sz val="14"/>
        <rFont val="Arial"/>
        <family val="2"/>
      </rPr>
      <t xml:space="preserve">
1) Arredi tecnici, costituiti da due isole tecniche ciascuna per 12 allievi, due banchi di appoggio, da un armadio di conservazione dei kit didattici e dalle sedute per tutte le postazioni;
2) Apparecchiature tecnologiche, comprendenti  la postazione tecnologica autonoma docente con notebook, i tablet PC, il monitor interattivo, access point e postazione informatica per studenti diversamente abili;
3) Software, costituito da piattaforma web oriented per la gestione del libretto studente; 
4) Strumentazione scientifica, comprendente dataloggers wifi fruibili in gruppi di lavoro, pack di sensori multidisciplinare, kit di approfondimento degli ambiti di studio di chimica e biologia, strumentazione specialistica di laboratorio (cappa a flusso laminare, phmetro da banco, incubatore, microscopio, ecc...).
5) Adeguamenti edilizi, comprendenti l’impianto elettrico e LAN dimensionato per il laboratorio</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</si>
</sst>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43" formatCode="_-* #,##0.00_-;\-* #,##0.00_-;_-* &quot;-&quot;??_-;_-@_-"/>
    <numFmt numFmtId="164" formatCode="&quot;€&quot;\ #,##0.00"/>
  </numFmts>
  <fonts count="29" x14ac:knownFonts="1">
    <font>
      <sz val="11"/>
      <color theme="1"/>
      <name val="Calibri"/>
      <family val="2"/>
      <scheme val="minor"/>
    </font>
    <font>
      <sz val="11"/>
      <color theme="1"/>
      <name val="Calibri"/>
      <family val="2"/>
      <scheme val="minor"/>
    </font>
    <font>
      <u/>
      <sz val="11"/>
      <color theme="10"/>
      <name val="Calibri"/>
      <family val="2"/>
      <scheme val="minor"/>
    </font>
    <font>
      <b/>
      <u/>
      <sz val="20"/>
      <color theme="10"/>
      <name val="Calibri"/>
      <family val="2"/>
      <scheme val="minor"/>
    </font>
    <font>
      <b/>
      <sz val="20"/>
      <color rgb="FFFF0000"/>
      <name val="Times New Roman"/>
      <family val="1"/>
    </font>
    <font>
      <b/>
      <sz val="24"/>
      <color rgb="FFFF0000"/>
      <name val="Calibri"/>
      <family val="2"/>
      <scheme val="minor"/>
    </font>
    <font>
      <sz val="11"/>
      <color theme="1"/>
      <name val="Arial"/>
      <family val="2"/>
    </font>
    <font>
      <b/>
      <u/>
      <sz val="12"/>
      <color rgb="FF0070C0"/>
      <name val="Arial"/>
      <family val="2"/>
    </font>
    <font>
      <b/>
      <u/>
      <sz val="11"/>
      <color theme="1"/>
      <name val="Arial"/>
      <family val="2"/>
    </font>
    <font>
      <b/>
      <sz val="11"/>
      <color theme="1"/>
      <name val="Arial"/>
      <family val="2"/>
    </font>
    <font>
      <b/>
      <u/>
      <sz val="14"/>
      <color rgb="FFFF0000"/>
      <name val="Arial"/>
      <family val="2"/>
    </font>
    <font>
      <sz val="14"/>
      <name val="Arial"/>
      <family val="2"/>
    </font>
    <font>
      <sz val="12"/>
      <color theme="1"/>
      <name val="Times New Roman"/>
      <family val="1"/>
    </font>
    <font>
      <b/>
      <sz val="16"/>
      <color rgb="FFFF0000"/>
      <name val="Times New Roman"/>
      <family val="1"/>
    </font>
    <font>
      <sz val="11"/>
      <color rgb="FF000000"/>
      <name val="Arial"/>
      <family val="2"/>
    </font>
    <font>
      <sz val="10"/>
      <color rgb="FF000000"/>
      <name val="Verdana"/>
      <family val="2"/>
    </font>
    <font>
      <b/>
      <sz val="10"/>
      <name val="Arial"/>
      <family val="2"/>
    </font>
    <font>
      <b/>
      <sz val="8"/>
      <name val="Arial"/>
      <family val="2"/>
    </font>
    <font>
      <b/>
      <sz val="11"/>
      <name val="Arial"/>
      <family val="2"/>
    </font>
    <font>
      <sz val="10"/>
      <name val="Arial"/>
      <family val="2"/>
    </font>
    <font>
      <b/>
      <sz val="18"/>
      <color rgb="FFFF0000"/>
      <name val="Arial"/>
      <family val="2"/>
    </font>
    <font>
      <b/>
      <sz val="12"/>
      <color theme="1"/>
      <name val="Arial"/>
      <family val="2"/>
    </font>
    <font>
      <sz val="10"/>
      <color theme="1"/>
      <name val="Calibri"/>
      <family val="2"/>
      <scheme val="minor"/>
    </font>
    <font>
      <b/>
      <sz val="12"/>
      <color rgb="FFFF0000"/>
      <name val="Arial"/>
      <family val="2"/>
    </font>
    <font>
      <b/>
      <sz val="8"/>
      <color theme="1"/>
      <name val="Arial"/>
      <family val="2"/>
    </font>
    <font>
      <b/>
      <sz val="10"/>
      <color theme="1"/>
      <name val="Arial"/>
      <family val="2"/>
    </font>
    <font>
      <sz val="10"/>
      <color theme="1"/>
      <name val="Arial"/>
      <family val="2"/>
    </font>
    <font>
      <b/>
      <u/>
      <sz val="18"/>
      <color theme="10"/>
      <name val="Calibri"/>
      <family val="2"/>
      <scheme val="minor"/>
    </font>
    <font>
      <b/>
      <sz val="9"/>
      <color theme="1"/>
      <name val="Arial"/>
      <family val="2"/>
    </font>
  </fonts>
  <fills count="7">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
      <patternFill patternType="solid">
        <fgColor rgb="FFDAEEF3"/>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69">
    <xf numFmtId="0" fontId="0" fillId="0" borderId="0" xfId="0"/>
    <xf numFmtId="0" fontId="3" fillId="0" borderId="0" xfId="4"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xf>
    <xf numFmtId="0" fontId="6"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alignment horizontal="left" vertical="center" wrapText="1"/>
    </xf>
    <xf numFmtId="0" fontId="12" fillId="0" borderId="0" xfId="0" applyFont="1" applyAlignment="1">
      <alignment vertical="center"/>
    </xf>
    <xf numFmtId="0" fontId="13" fillId="0" borderId="0" xfId="0" applyFont="1" applyAlignment="1">
      <alignment horizontal="center" vertical="center"/>
    </xf>
    <xf numFmtId="0" fontId="6" fillId="0" borderId="0" xfId="0" applyFont="1" applyAlignment="1">
      <alignment horizontal="left" vertical="center"/>
    </xf>
    <xf numFmtId="0" fontId="14" fillId="0" borderId="0" xfId="0" applyFont="1" applyAlignment="1">
      <alignment horizontal="left" vertical="center"/>
    </xf>
    <xf numFmtId="0" fontId="0" fillId="0" borderId="0" xfId="0" applyAlignment="1">
      <alignment horizontal="left" vertical="center" indent="1"/>
    </xf>
    <xf numFmtId="0" fontId="15" fillId="0" borderId="0" xfId="0" applyFont="1" applyAlignment="1">
      <alignment horizontal="left" vertical="center" indent="1"/>
    </xf>
    <xf numFmtId="0" fontId="15" fillId="0" borderId="0" xfId="0" applyFont="1" applyAlignment="1">
      <alignment horizontal="left" vertical="center" indent="2"/>
    </xf>
    <xf numFmtId="0" fontId="16" fillId="2" borderId="1" xfId="0" applyFont="1" applyFill="1" applyBorder="1" applyAlignment="1">
      <alignment vertical="center" wrapText="1"/>
    </xf>
    <xf numFmtId="0" fontId="17" fillId="2" borderId="1" xfId="0" applyFont="1" applyFill="1" applyBorder="1" applyAlignment="1">
      <alignment vertical="center" wrapText="1"/>
    </xf>
    <xf numFmtId="0" fontId="16" fillId="2" borderId="1" xfId="0" applyFont="1" applyFill="1" applyBorder="1" applyAlignment="1">
      <alignment horizontal="right" vertical="center" wrapText="1"/>
    </xf>
    <xf numFmtId="44" fontId="18" fillId="3" borderId="1" xfId="0" applyNumberFormat="1" applyFont="1" applyFill="1" applyBorder="1" applyAlignment="1">
      <alignment vertical="center" wrapText="1"/>
    </xf>
    <xf numFmtId="0" fontId="18" fillId="3" borderId="1" xfId="0" applyFont="1" applyFill="1" applyBorder="1" applyAlignment="1">
      <alignment vertical="center" wrapText="1"/>
    </xf>
    <xf numFmtId="10" fontId="19" fillId="3" borderId="1" xfId="3" applyNumberFormat="1" applyFont="1" applyFill="1" applyBorder="1" applyAlignment="1">
      <alignment horizontal="center" vertical="center" wrapText="1"/>
    </xf>
    <xf numFmtId="164" fontId="19" fillId="3" borderId="1" xfId="0" applyNumberFormat="1" applyFont="1" applyFill="1" applyBorder="1" applyAlignment="1">
      <alignment horizontal="right" vertical="center" wrapText="1"/>
    </xf>
    <xf numFmtId="0" fontId="19" fillId="3" borderId="1" xfId="0" applyFont="1" applyFill="1" applyBorder="1" applyAlignment="1">
      <alignment vertical="center" wrapText="1"/>
    </xf>
    <xf numFmtId="10" fontId="19" fillId="3" borderId="1" xfId="0" applyNumberFormat="1" applyFont="1" applyFill="1" applyBorder="1" applyAlignment="1">
      <alignment horizontal="center" vertical="center" wrapText="1"/>
    </xf>
    <xf numFmtId="0" fontId="16" fillId="4" borderId="1" xfId="0" applyFont="1" applyFill="1" applyBorder="1" applyAlignment="1">
      <alignment vertical="center" wrapText="1"/>
    </xf>
    <xf numFmtId="10" fontId="16" fillId="4" borderId="1" xfId="0" applyNumberFormat="1" applyFont="1" applyFill="1" applyBorder="1" applyAlignment="1">
      <alignment horizontal="center" vertical="center" wrapText="1"/>
    </xf>
    <xf numFmtId="164" fontId="16" fillId="4" borderId="1" xfId="0" applyNumberFormat="1" applyFont="1" applyFill="1" applyBorder="1" applyAlignment="1">
      <alignment horizontal="right" vertical="center" wrapText="1"/>
    </xf>
    <xf numFmtId="0" fontId="22" fillId="0" borderId="0" xfId="0" applyFont="1"/>
    <xf numFmtId="0" fontId="24" fillId="2" borderId="1" xfId="0" applyFont="1" applyFill="1" applyBorder="1" applyAlignment="1">
      <alignment horizontal="left" vertical="center" wrapText="1"/>
    </xf>
    <xf numFmtId="0" fontId="24" fillId="2" borderId="1" xfId="0" applyFont="1" applyFill="1" applyBorder="1" applyAlignment="1">
      <alignment horizontal="right" vertical="center" wrapText="1"/>
    </xf>
    <xf numFmtId="0" fontId="25" fillId="0" borderId="1" xfId="0" applyFont="1" applyFill="1" applyBorder="1" applyAlignment="1">
      <alignment vertical="center" wrapText="1"/>
    </xf>
    <xf numFmtId="0" fontId="25" fillId="0" borderId="1" xfId="0" applyFont="1" applyFill="1" applyBorder="1" applyAlignment="1">
      <alignment horizontal="right" vertical="center" wrapText="1"/>
    </xf>
    <xf numFmtId="164" fontId="25" fillId="0" borderId="1" xfId="1" applyNumberFormat="1" applyFont="1" applyFill="1" applyBorder="1" applyAlignment="1">
      <alignment horizontal="right" vertical="center" wrapText="1"/>
    </xf>
    <xf numFmtId="0" fontId="26" fillId="0" borderId="1" xfId="0" applyFont="1" applyFill="1" applyBorder="1" applyAlignment="1">
      <alignment vertical="center" wrapText="1"/>
    </xf>
    <xf numFmtId="0" fontId="25" fillId="2" borderId="1" xfId="0" applyFont="1" applyFill="1" applyBorder="1" applyAlignment="1">
      <alignment horizontal="right" vertical="center" wrapText="1"/>
    </xf>
    <xf numFmtId="164" fontId="25" fillId="2" borderId="1" xfId="1" applyNumberFormat="1" applyFont="1" applyFill="1" applyBorder="1" applyAlignment="1">
      <alignment horizontal="right" vertical="center" wrapText="1"/>
    </xf>
    <xf numFmtId="0" fontId="25" fillId="0" borderId="0" xfId="0" applyFont="1" applyFill="1" applyBorder="1" applyAlignment="1">
      <alignment vertical="center" wrapText="1"/>
    </xf>
    <xf numFmtId="0" fontId="6" fillId="0" borderId="0" xfId="0" applyFont="1"/>
    <xf numFmtId="0" fontId="6" fillId="0" borderId="0" xfId="0" applyFont="1" applyAlignment="1">
      <alignment horizontal="center"/>
    </xf>
    <xf numFmtId="44" fontId="6" fillId="0" borderId="0" xfId="0" applyNumberFormat="1" applyFont="1"/>
    <xf numFmtId="0" fontId="0" fillId="0" borderId="0" xfId="0" applyAlignment="1">
      <alignment horizontal="center"/>
    </xf>
    <xf numFmtId="0" fontId="25" fillId="0" borderId="0" xfId="0" applyFont="1" applyFill="1" applyBorder="1" applyAlignment="1">
      <alignment horizontal="right" vertical="center" wrapText="1"/>
    </xf>
    <xf numFmtId="164" fontId="25" fillId="0" borderId="0" xfId="1" applyNumberFormat="1" applyFont="1" applyFill="1" applyBorder="1" applyAlignment="1">
      <alignment horizontal="right" vertical="center" wrapText="1"/>
    </xf>
    <xf numFmtId="164" fontId="25" fillId="0" borderId="5" xfId="1" applyNumberFormat="1" applyFont="1" applyFill="1" applyBorder="1" applyAlignment="1">
      <alignment horizontal="right" vertical="center" wrapText="1"/>
    </xf>
    <xf numFmtId="44" fontId="22" fillId="0" borderId="0" xfId="2" applyFont="1"/>
    <xf numFmtId="44" fontId="22" fillId="0" borderId="0" xfId="0" applyNumberFormat="1" applyFont="1"/>
    <xf numFmtId="44" fontId="22" fillId="0" borderId="0" xfId="2" applyNumberFormat="1" applyFont="1"/>
    <xf numFmtId="0" fontId="0" fillId="0" borderId="0" xfId="0" applyFill="1" applyBorder="1"/>
    <xf numFmtId="0" fontId="27" fillId="0" borderId="0" xfId="4" applyFont="1" applyAlignment="1">
      <alignment horizontal="center" vertical="center"/>
    </xf>
    <xf numFmtId="164" fontId="0" fillId="0" borderId="0" xfId="0" applyNumberFormat="1"/>
    <xf numFmtId="0" fontId="0" fillId="0" borderId="1" xfId="0" applyBorder="1"/>
    <xf numFmtId="0" fontId="28" fillId="6" borderId="1" xfId="0" applyFont="1" applyFill="1" applyBorder="1" applyAlignment="1">
      <alignment vertical="center" wrapText="1"/>
    </xf>
    <xf numFmtId="0" fontId="26" fillId="0" borderId="1" xfId="0" applyFont="1" applyBorder="1" applyAlignment="1">
      <alignment wrapText="1"/>
    </xf>
    <xf numFmtId="0" fontId="26" fillId="0" borderId="1" xfId="0" applyFont="1" applyBorder="1" applyAlignment="1">
      <alignment vertical="center" wrapText="1"/>
    </xf>
    <xf numFmtId="0" fontId="25" fillId="0" borderId="6" xfId="0" applyFont="1" applyFill="1" applyBorder="1" applyAlignment="1">
      <alignment vertical="center" wrapText="1"/>
    </xf>
    <xf numFmtId="0" fontId="0" fillId="6" borderId="1" xfId="0" applyFill="1" applyBorder="1"/>
    <xf numFmtId="0" fontId="0" fillId="0" borderId="0" xfId="0" applyAlignment="1">
      <alignment horizontal="center"/>
    </xf>
    <xf numFmtId="0" fontId="23" fillId="2" borderId="1" xfId="0" applyFont="1" applyFill="1" applyBorder="1" applyAlignment="1">
      <alignment horizontal="center" vertical="center" wrapText="1"/>
    </xf>
    <xf numFmtId="0" fontId="25" fillId="6" borderId="2" xfId="0" applyFont="1" applyFill="1" applyBorder="1" applyAlignment="1">
      <alignment horizontal="left" vertical="center" wrapText="1"/>
    </xf>
    <xf numFmtId="0" fontId="25" fillId="6" borderId="4"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5" fillId="2" borderId="4" xfId="0" applyFont="1" applyFill="1" applyBorder="1" applyAlignment="1">
      <alignment horizontal="left" vertical="center" wrapText="1"/>
    </xf>
    <xf numFmtId="0" fontId="21" fillId="5" borderId="1" xfId="0" applyFont="1" applyFill="1" applyBorder="1" applyAlignment="1">
      <alignment horizontal="center" vertical="center" wrapText="1"/>
    </xf>
    <xf numFmtId="0" fontId="25" fillId="2" borderId="1" xfId="0" applyFont="1" applyFill="1" applyBorder="1" applyAlignment="1">
      <alignment horizontal="left"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0" fillId="0" borderId="7" xfId="0" applyFont="1" applyBorder="1" applyAlignment="1">
      <alignment horizontal="center" vertical="center" wrapText="1"/>
    </xf>
  </cellXfs>
  <cellStyles count="5">
    <cellStyle name="Collegamento ipertestuale" xfId="4" builtinId="8"/>
    <cellStyle name="Migliaia" xfId="1" builtinId="3"/>
    <cellStyle name="Normale" xfId="0" builtinId="0"/>
    <cellStyle name="Percentuale" xfId="3" builtinId="5"/>
    <cellStyle name="Valuta" xfId="2"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85724</xdr:colOff>
      <xdr:row>0</xdr:row>
      <xdr:rowOff>57150</xdr:rowOff>
    </xdr:from>
    <xdr:to>
      <xdr:col>1</xdr:col>
      <xdr:colOff>7285724</xdr:colOff>
      <xdr:row>0</xdr:row>
      <xdr:rowOff>741150</xdr:rowOff>
    </xdr:to>
    <xdr:pic>
      <xdr:nvPicPr>
        <xdr:cNvPr id="2" name="Immagin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4" y="57150"/>
          <a:ext cx="7200000" cy="684000"/>
        </a:xfrm>
        <a:prstGeom prst="rect">
          <a:avLst/>
        </a:prstGeom>
      </xdr:spPr>
    </xdr:pic>
    <xdr:clientData fLocksWithSheet="0"/>
  </xdr:twoCellAnchor>
  <xdr:twoCellAnchor editAs="oneCell">
    <xdr:from>
      <xdr:col>1</xdr:col>
      <xdr:colOff>0</xdr:colOff>
      <xdr:row>2</xdr:row>
      <xdr:rowOff>1</xdr:rowOff>
    </xdr:from>
    <xdr:to>
      <xdr:col>1</xdr:col>
      <xdr:colOff>7560000</xdr:colOff>
      <xdr:row>2</xdr:row>
      <xdr:rowOff>4544004</xdr:rowOff>
    </xdr:to>
    <xdr:pic>
      <xdr:nvPicPr>
        <xdr:cNvPr id="3" name="Immagin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1743076"/>
          <a:ext cx="7560000" cy="4544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114299</xdr:colOff>
      <xdr:row>0</xdr:row>
      <xdr:rowOff>85728</xdr:rowOff>
    </xdr:from>
    <xdr:to>
      <xdr:col>5</xdr:col>
      <xdr:colOff>742049</xdr:colOff>
      <xdr:row>0</xdr:row>
      <xdr:rowOff>769728</xdr:rowOff>
    </xdr:to>
    <xdr:pic>
      <xdr:nvPicPr>
        <xdr:cNvPr id="3" name="Immagine 2"/>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899" y="85728"/>
          <a:ext cx="7200000" cy="684000"/>
        </a:xfrm>
        <a:prstGeom prst="rect">
          <a:avLst/>
        </a:prstGeom>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114299</xdr:colOff>
      <xdr:row>0</xdr:row>
      <xdr:rowOff>0</xdr:rowOff>
    </xdr:from>
    <xdr:to>
      <xdr:col>3</xdr:col>
      <xdr:colOff>446774</xdr:colOff>
      <xdr:row>0</xdr:row>
      <xdr:rowOff>684000</xdr:rowOff>
    </xdr:to>
    <xdr:pic>
      <xdr:nvPicPr>
        <xdr:cNvPr id="2" name="Immagin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299" y="0"/>
          <a:ext cx="7200000" cy="684000"/>
        </a:xfrm>
        <a:prstGeom prst="rect">
          <a:avLst/>
        </a:prstGeom>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Scuole\Capitolati\PON%20FESR%202016\Calabria%20FSC\Calabria%20FSC-Aula%20di%20autoapprendimento%20linguistico-%20INTERNO%20SI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etto"/>
      <sheetName val="Moduli"/>
      <sheetName val="Spese Generali"/>
      <sheetName val="Criteri come da avviso"/>
    </sheetNames>
    <sheetDataSet>
      <sheetData sheetId="0"/>
      <sheetData sheetId="1">
        <row r="39">
          <cell r="F39" t="str">
            <v>Costo Previsto</v>
          </cell>
        </row>
      </sheetData>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7"/>
  <sheetViews>
    <sheetView tabSelected="1" workbookViewId="0"/>
  </sheetViews>
  <sheetFormatPr defaultRowHeight="15" x14ac:dyDescent="0.25"/>
  <cols>
    <col min="2" max="2" width="113.5703125" customWidth="1"/>
  </cols>
  <sheetData>
    <row r="1" spans="2:2" ht="60.75" customHeight="1" x14ac:dyDescent="0.4">
      <c r="B1" s="1"/>
    </row>
    <row r="2" spans="2:2" ht="76.5" x14ac:dyDescent="0.25">
      <c r="B2" s="2" t="s">
        <v>51</v>
      </c>
    </row>
    <row r="3" spans="2:2" ht="360" customHeight="1" x14ac:dyDescent="0.5">
      <c r="B3" s="3"/>
    </row>
    <row r="4" spans="2:2" x14ac:dyDescent="0.25">
      <c r="B4" s="7" t="s">
        <v>0</v>
      </c>
    </row>
    <row r="5" spans="2:2" ht="306" x14ac:dyDescent="0.25">
      <c r="B5" s="8" t="s">
        <v>88</v>
      </c>
    </row>
    <row r="6" spans="2:2" x14ac:dyDescent="0.25">
      <c r="B6" s="7"/>
    </row>
    <row r="7" spans="2:2" ht="23.25" x14ac:dyDescent="0.25">
      <c r="B7" s="49" t="s">
        <v>49</v>
      </c>
    </row>
    <row r="8" spans="2:2" ht="23.25" x14ac:dyDescent="0.25">
      <c r="B8" s="49" t="s">
        <v>50</v>
      </c>
    </row>
    <row r="9" spans="2:2" ht="15.75" x14ac:dyDescent="0.25">
      <c r="B9" s="5"/>
    </row>
    <row r="10" spans="2:2" x14ac:dyDescent="0.25">
      <c r="B10" s="4"/>
    </row>
    <row r="11" spans="2:2" x14ac:dyDescent="0.25">
      <c r="B11" s="4"/>
    </row>
    <row r="12" spans="2:2" x14ac:dyDescent="0.25">
      <c r="B12" s="4"/>
    </row>
    <row r="13" spans="2:2" x14ac:dyDescent="0.25">
      <c r="B13" s="4"/>
    </row>
    <row r="14" spans="2:2" ht="15.75" x14ac:dyDescent="0.25">
      <c r="B14" s="5"/>
    </row>
    <row r="15" spans="2:2" x14ac:dyDescent="0.25">
      <c r="B15" s="4"/>
    </row>
    <row r="16" spans="2:2" x14ac:dyDescent="0.25">
      <c r="B16" s="4"/>
    </row>
    <row r="17" spans="2:2" x14ac:dyDescent="0.25">
      <c r="B17" s="4"/>
    </row>
    <row r="18" spans="2:2" x14ac:dyDescent="0.25">
      <c r="B18" s="4"/>
    </row>
    <row r="19" spans="2:2" ht="15.75" x14ac:dyDescent="0.25">
      <c r="B19" s="5"/>
    </row>
    <row r="20" spans="2:2" x14ac:dyDescent="0.25">
      <c r="B20" s="4"/>
    </row>
    <row r="21" spans="2:2" x14ac:dyDescent="0.25">
      <c r="B21" s="4"/>
    </row>
    <row r="22" spans="2:2" x14ac:dyDescent="0.25">
      <c r="B22" s="4"/>
    </row>
    <row r="23" spans="2:2" x14ac:dyDescent="0.25">
      <c r="B23" s="4"/>
    </row>
    <row r="24" spans="2:2" x14ac:dyDescent="0.25">
      <c r="B24" s="4"/>
    </row>
    <row r="25" spans="2:2" x14ac:dyDescent="0.25">
      <c r="B25" s="4"/>
    </row>
    <row r="26" spans="2:2" ht="15.75" x14ac:dyDescent="0.25">
      <c r="B26" s="5"/>
    </row>
    <row r="27" spans="2:2" x14ac:dyDescent="0.25">
      <c r="B27" s="4"/>
    </row>
    <row r="28" spans="2:2" x14ac:dyDescent="0.25">
      <c r="B28" s="4"/>
    </row>
    <row r="29" spans="2:2" x14ac:dyDescent="0.25">
      <c r="B29" s="6"/>
    </row>
    <row r="30" spans="2:2" x14ac:dyDescent="0.25">
      <c r="B30" s="4"/>
    </row>
    <row r="31" spans="2:2" x14ac:dyDescent="0.25">
      <c r="B31" s="4"/>
    </row>
    <row r="32" spans="2:2" x14ac:dyDescent="0.25">
      <c r="B32" s="4"/>
    </row>
    <row r="33" spans="2:2" x14ac:dyDescent="0.25">
      <c r="B33" s="4"/>
    </row>
    <row r="34" spans="2:2" x14ac:dyDescent="0.25">
      <c r="B34" s="7"/>
    </row>
    <row r="35" spans="2:2" ht="15.75" x14ac:dyDescent="0.25">
      <c r="B35" s="5"/>
    </row>
    <row r="36" spans="2:2" x14ac:dyDescent="0.25">
      <c r="B36" s="4"/>
    </row>
    <row r="37" spans="2:2" x14ac:dyDescent="0.25">
      <c r="B37" s="6"/>
    </row>
    <row r="38" spans="2:2" x14ac:dyDescent="0.25">
      <c r="B38" s="4"/>
    </row>
    <row r="39" spans="2:2" x14ac:dyDescent="0.25">
      <c r="B39" s="4"/>
    </row>
    <row r="40" spans="2:2" x14ac:dyDescent="0.25">
      <c r="B40" s="4"/>
    </row>
    <row r="41" spans="2:2" x14ac:dyDescent="0.25">
      <c r="B41" s="4"/>
    </row>
    <row r="42" spans="2:2" ht="15.75" x14ac:dyDescent="0.25">
      <c r="B42" s="9"/>
    </row>
    <row r="43" spans="2:2" ht="15.75" x14ac:dyDescent="0.25">
      <c r="B43" s="5"/>
    </row>
    <row r="44" spans="2:2" x14ac:dyDescent="0.25">
      <c r="B44" s="4"/>
    </row>
    <row r="45" spans="2:2" x14ac:dyDescent="0.25">
      <c r="B45" s="6"/>
    </row>
    <row r="46" spans="2:2" x14ac:dyDescent="0.25">
      <c r="B46" s="4"/>
    </row>
    <row r="47" spans="2:2" x14ac:dyDescent="0.25">
      <c r="B47" s="4"/>
    </row>
    <row r="48" spans="2:2" x14ac:dyDescent="0.25">
      <c r="B48" s="6"/>
    </row>
    <row r="49" spans="2:2" x14ac:dyDescent="0.25">
      <c r="B49" s="4"/>
    </row>
    <row r="50" spans="2:2" x14ac:dyDescent="0.25">
      <c r="B50" s="4"/>
    </row>
    <row r="51" spans="2:2" x14ac:dyDescent="0.25">
      <c r="B51" s="4"/>
    </row>
    <row r="52" spans="2:2" x14ac:dyDescent="0.25">
      <c r="B52" s="4"/>
    </row>
    <row r="53" spans="2:2" ht="20.25" x14ac:dyDescent="0.25">
      <c r="B53" s="10"/>
    </row>
    <row r="54" spans="2:2" ht="15.75" x14ac:dyDescent="0.25">
      <c r="B54" s="5"/>
    </row>
    <row r="55" spans="2:2" x14ac:dyDescent="0.25">
      <c r="B55" s="11"/>
    </row>
    <row r="56" spans="2:2" x14ac:dyDescent="0.25">
      <c r="B56" s="11"/>
    </row>
    <row r="57" spans="2:2" x14ac:dyDescent="0.25">
      <c r="B57" s="12"/>
    </row>
    <row r="58" spans="2:2" x14ac:dyDescent="0.25">
      <c r="B58" s="13"/>
    </row>
    <row r="59" spans="2:2" x14ac:dyDescent="0.25">
      <c r="B59" s="14"/>
    </row>
    <row r="60" spans="2:2" x14ac:dyDescent="0.25">
      <c r="B60" s="14"/>
    </row>
    <row r="61" spans="2:2" x14ac:dyDescent="0.25">
      <c r="B61" s="14"/>
    </row>
    <row r="62" spans="2:2" x14ac:dyDescent="0.25">
      <c r="B62" s="14"/>
    </row>
    <row r="63" spans="2:2" x14ac:dyDescent="0.25">
      <c r="B63" s="15"/>
    </row>
    <row r="64" spans="2:2" x14ac:dyDescent="0.25">
      <c r="B64" s="15"/>
    </row>
    <row r="65" spans="2:2" x14ac:dyDescent="0.25">
      <c r="B65" s="15"/>
    </row>
    <row r="66" spans="2:2" x14ac:dyDescent="0.25">
      <c r="B66" s="14"/>
    </row>
    <row r="67" spans="2:2" x14ac:dyDescent="0.25">
      <c r="B67" s="14"/>
    </row>
  </sheetData>
  <hyperlinks>
    <hyperlink ref="B7" location="Moduli!A1" display="Click qui per la Matrice Acquisti"/>
    <hyperlink ref="B8" location="'Spese Generali'!A1" display="Click qui per il riepilogo delle Spese Generali"/>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0"/>
  <sheetViews>
    <sheetView workbookViewId="0"/>
  </sheetViews>
  <sheetFormatPr defaultRowHeight="15" x14ac:dyDescent="0.25"/>
  <cols>
    <col min="2" max="2" width="17.5703125" customWidth="1"/>
    <col min="3" max="3" width="78.28515625" customWidth="1"/>
    <col min="4" max="4" width="8.28515625" customWidth="1"/>
    <col min="5" max="5" width="12" bestFit="1" customWidth="1"/>
    <col min="6" max="6" width="11.140625" bestFit="1" customWidth="1"/>
    <col min="7" max="7" width="10.5703125" bestFit="1" customWidth="1"/>
  </cols>
  <sheetData>
    <row r="1" spans="2:9" ht="62.25" customHeight="1" x14ac:dyDescent="0.25">
      <c r="B1" s="57"/>
      <c r="C1" s="57"/>
      <c r="D1" s="57"/>
      <c r="E1" s="57"/>
      <c r="F1" s="57"/>
    </row>
    <row r="2" spans="2:9" ht="65.25" customHeight="1" x14ac:dyDescent="0.25">
      <c r="B2" s="68" t="s">
        <v>51</v>
      </c>
      <c r="C2" s="68"/>
      <c r="D2" s="68"/>
      <c r="E2" s="68"/>
      <c r="F2" s="68"/>
    </row>
    <row r="3" spans="2:9" ht="15.75" customHeight="1" x14ac:dyDescent="0.25">
      <c r="B3" s="63" t="s">
        <v>17</v>
      </c>
      <c r="C3" s="63"/>
      <c r="D3" s="63"/>
      <c r="E3" s="63"/>
      <c r="F3" s="63"/>
    </row>
    <row r="4" spans="2:9" ht="15.75" x14ac:dyDescent="0.25">
      <c r="B4" s="58" t="s">
        <v>18</v>
      </c>
      <c r="C4" s="58"/>
      <c r="D4" s="58"/>
      <c r="E4" s="58"/>
      <c r="F4" s="58"/>
    </row>
    <row r="5" spans="2:9" ht="24" x14ac:dyDescent="0.25">
      <c r="B5" s="52" t="s">
        <v>67</v>
      </c>
      <c r="C5" s="29" t="s">
        <v>19</v>
      </c>
      <c r="D5" s="30" t="s">
        <v>20</v>
      </c>
      <c r="E5" s="30" t="s">
        <v>21</v>
      </c>
      <c r="F5" s="30" t="s">
        <v>22</v>
      </c>
    </row>
    <row r="6" spans="2:9" ht="77.25" x14ac:dyDescent="0.25">
      <c r="B6" s="53" t="s">
        <v>68</v>
      </c>
      <c r="C6" s="31" t="s">
        <v>23</v>
      </c>
      <c r="D6" s="32">
        <v>2</v>
      </c>
      <c r="E6" s="33">
        <v>1600</v>
      </c>
      <c r="F6" s="33">
        <f t="shared" ref="F6:F11" si="0">(D6*E6)</f>
        <v>3200</v>
      </c>
    </row>
    <row r="7" spans="2:9" ht="77.25" x14ac:dyDescent="0.25">
      <c r="B7" s="53" t="s">
        <v>68</v>
      </c>
      <c r="C7" s="31" t="s">
        <v>24</v>
      </c>
      <c r="D7" s="32">
        <v>20</v>
      </c>
      <c r="E7" s="33">
        <v>74</v>
      </c>
      <c r="F7" s="33">
        <f t="shared" si="0"/>
        <v>1480</v>
      </c>
    </row>
    <row r="8" spans="2:9" ht="76.5" x14ac:dyDescent="0.25">
      <c r="B8" s="54" t="s">
        <v>68</v>
      </c>
      <c r="C8" s="34" t="s">
        <v>25</v>
      </c>
      <c r="D8" s="32">
        <v>1</v>
      </c>
      <c r="E8" s="33">
        <v>110</v>
      </c>
      <c r="F8" s="33">
        <f t="shared" si="0"/>
        <v>110</v>
      </c>
    </row>
    <row r="9" spans="2:9" ht="76.5" x14ac:dyDescent="0.25">
      <c r="B9" s="54" t="s">
        <v>68</v>
      </c>
      <c r="C9" s="34" t="s">
        <v>85</v>
      </c>
      <c r="D9" s="32">
        <v>1</v>
      </c>
      <c r="E9" s="33">
        <v>180</v>
      </c>
      <c r="F9" s="33">
        <f t="shared" si="0"/>
        <v>180</v>
      </c>
    </row>
    <row r="10" spans="2:9" ht="76.5" x14ac:dyDescent="0.25">
      <c r="B10" s="54" t="s">
        <v>68</v>
      </c>
      <c r="C10" s="34" t="s">
        <v>86</v>
      </c>
      <c r="D10" s="32">
        <v>1</v>
      </c>
      <c r="E10" s="33">
        <v>220</v>
      </c>
      <c r="F10" s="33">
        <f t="shared" si="0"/>
        <v>220</v>
      </c>
    </row>
    <row r="11" spans="2:9" ht="76.5" x14ac:dyDescent="0.25">
      <c r="B11" s="54" t="s">
        <v>68</v>
      </c>
      <c r="C11" s="34" t="s">
        <v>87</v>
      </c>
      <c r="D11" s="32">
        <v>1</v>
      </c>
      <c r="E11" s="33">
        <v>510</v>
      </c>
      <c r="F11" s="33">
        <f t="shared" si="0"/>
        <v>510</v>
      </c>
    </row>
    <row r="12" spans="2:9" x14ac:dyDescent="0.25">
      <c r="B12" s="64" t="s">
        <v>26</v>
      </c>
      <c r="C12" s="64"/>
      <c r="D12" s="35"/>
      <c r="E12" s="36"/>
      <c r="F12" s="36">
        <f>SUM(F6:F11)</f>
        <v>5700</v>
      </c>
    </row>
    <row r="13" spans="2:9" x14ac:dyDescent="0.25">
      <c r="C13" s="55"/>
      <c r="D13" s="42"/>
      <c r="E13" s="43"/>
      <c r="F13" s="44"/>
    </row>
    <row r="14" spans="2:9" s="28" customFormat="1" ht="37.5" customHeight="1" x14ac:dyDescent="0.25">
      <c r="B14" s="58" t="s">
        <v>40</v>
      </c>
      <c r="C14" s="58"/>
      <c r="D14" s="58"/>
      <c r="E14" s="58"/>
      <c r="F14" s="58"/>
      <c r="G14"/>
      <c r="H14" s="45"/>
      <c r="I14" s="46"/>
    </row>
    <row r="15" spans="2:9" ht="15.75" customHeight="1" x14ac:dyDescent="0.25">
      <c r="B15" s="58" t="s">
        <v>27</v>
      </c>
      <c r="C15" s="58"/>
      <c r="D15" s="58"/>
      <c r="E15" s="58"/>
      <c r="F15" s="58"/>
    </row>
    <row r="16" spans="2:9" ht="22.5" x14ac:dyDescent="0.25">
      <c r="B16" s="52" t="s">
        <v>67</v>
      </c>
      <c r="C16" s="29" t="s">
        <v>19</v>
      </c>
      <c r="D16" s="30" t="s">
        <v>20</v>
      </c>
      <c r="E16" s="30" t="s">
        <v>21</v>
      </c>
      <c r="F16" s="30" t="s">
        <v>22</v>
      </c>
    </row>
    <row r="17" spans="2:6" ht="39" x14ac:dyDescent="0.25">
      <c r="B17" s="53" t="s">
        <v>69</v>
      </c>
      <c r="C17" s="34" t="s">
        <v>46</v>
      </c>
      <c r="D17" s="32">
        <v>1</v>
      </c>
      <c r="E17" s="33">
        <v>950</v>
      </c>
      <c r="F17" s="33">
        <f t="shared" ref="F17:F36" si="1">(D17*E17)</f>
        <v>950</v>
      </c>
    </row>
    <row r="18" spans="2:6" ht="51.75" x14ac:dyDescent="0.25">
      <c r="B18" s="53" t="s">
        <v>70</v>
      </c>
      <c r="C18" s="34" t="s">
        <v>28</v>
      </c>
      <c r="D18" s="32">
        <v>19</v>
      </c>
      <c r="E18" s="33">
        <v>440</v>
      </c>
      <c r="F18" s="33">
        <f t="shared" si="1"/>
        <v>8360</v>
      </c>
    </row>
    <row r="19" spans="2:6" ht="63.75" x14ac:dyDescent="0.25">
      <c r="B19" s="53" t="s">
        <v>83</v>
      </c>
      <c r="C19" s="34" t="s">
        <v>84</v>
      </c>
      <c r="D19" s="32">
        <v>1</v>
      </c>
      <c r="E19" s="33">
        <v>1250</v>
      </c>
      <c r="F19" s="33">
        <f>(D19*E19)</f>
        <v>1250</v>
      </c>
    </row>
    <row r="20" spans="2:6" ht="90" x14ac:dyDescent="0.25">
      <c r="B20" s="53" t="s">
        <v>71</v>
      </c>
      <c r="C20" s="34" t="s">
        <v>32</v>
      </c>
      <c r="D20" s="32">
        <v>1</v>
      </c>
      <c r="E20" s="33">
        <v>1289</v>
      </c>
      <c r="F20" s="33">
        <f t="shared" si="1"/>
        <v>1289</v>
      </c>
    </row>
    <row r="21" spans="2:6" ht="51.75" x14ac:dyDescent="0.25">
      <c r="B21" s="53" t="s">
        <v>72</v>
      </c>
      <c r="C21" s="34" t="s">
        <v>52</v>
      </c>
      <c r="D21" s="32">
        <v>1</v>
      </c>
      <c r="E21" s="33">
        <v>3700</v>
      </c>
      <c r="F21" s="33">
        <f t="shared" si="1"/>
        <v>3700</v>
      </c>
    </row>
    <row r="22" spans="2:6" ht="51.75" x14ac:dyDescent="0.25">
      <c r="B22" s="53" t="s">
        <v>72</v>
      </c>
      <c r="C22" s="34" t="s">
        <v>53</v>
      </c>
      <c r="D22" s="32">
        <v>1</v>
      </c>
      <c r="E22" s="33">
        <v>6400</v>
      </c>
      <c r="F22" s="33">
        <f t="shared" si="1"/>
        <v>6400</v>
      </c>
    </row>
    <row r="23" spans="2:6" ht="51.75" x14ac:dyDescent="0.25">
      <c r="B23" s="53" t="s">
        <v>73</v>
      </c>
      <c r="C23" s="34" t="s">
        <v>34</v>
      </c>
      <c r="D23" s="32">
        <v>1</v>
      </c>
      <c r="E23" s="33">
        <v>675</v>
      </c>
      <c r="F23" s="33">
        <f t="shared" si="1"/>
        <v>675</v>
      </c>
    </row>
    <row r="24" spans="2:6" ht="39" x14ac:dyDescent="0.25">
      <c r="B24" s="53" t="s">
        <v>76</v>
      </c>
      <c r="C24" s="31" t="s">
        <v>54</v>
      </c>
      <c r="D24" s="32">
        <v>1</v>
      </c>
      <c r="E24" s="33">
        <v>699</v>
      </c>
      <c r="F24" s="33">
        <f t="shared" si="1"/>
        <v>699</v>
      </c>
    </row>
    <row r="25" spans="2:6" ht="51.75" x14ac:dyDescent="0.25">
      <c r="B25" s="53" t="s">
        <v>73</v>
      </c>
      <c r="C25" s="34" t="s">
        <v>55</v>
      </c>
      <c r="D25" s="32">
        <v>1</v>
      </c>
      <c r="E25" s="33">
        <v>950</v>
      </c>
      <c r="F25" s="33">
        <f t="shared" si="1"/>
        <v>950</v>
      </c>
    </row>
    <row r="26" spans="2:6" ht="39" x14ac:dyDescent="0.25">
      <c r="B26" s="53" t="s">
        <v>76</v>
      </c>
      <c r="C26" s="34" t="s">
        <v>56</v>
      </c>
      <c r="D26" s="32">
        <v>1</v>
      </c>
      <c r="E26" s="33">
        <v>180</v>
      </c>
      <c r="F26" s="33">
        <f t="shared" si="1"/>
        <v>180</v>
      </c>
    </row>
    <row r="27" spans="2:6" ht="51.75" x14ac:dyDescent="0.25">
      <c r="B27" s="53" t="s">
        <v>73</v>
      </c>
      <c r="C27" s="34" t="s">
        <v>57</v>
      </c>
      <c r="D27" s="32">
        <v>1</v>
      </c>
      <c r="E27" s="33">
        <v>1900</v>
      </c>
      <c r="F27" s="33">
        <f t="shared" si="1"/>
        <v>1900</v>
      </c>
    </row>
    <row r="28" spans="2:6" ht="39" x14ac:dyDescent="0.25">
      <c r="B28" s="53" t="s">
        <v>76</v>
      </c>
      <c r="C28" s="31" t="s">
        <v>35</v>
      </c>
      <c r="D28" s="32">
        <v>1</v>
      </c>
      <c r="E28" s="33">
        <v>1950</v>
      </c>
      <c r="F28" s="33">
        <f t="shared" si="1"/>
        <v>1950</v>
      </c>
    </row>
    <row r="29" spans="2:6" ht="38.25" x14ac:dyDescent="0.25">
      <c r="B29" s="53" t="s">
        <v>74</v>
      </c>
      <c r="C29" s="34" t="s">
        <v>58</v>
      </c>
      <c r="D29" s="32">
        <v>1</v>
      </c>
      <c r="E29" s="33">
        <v>1050</v>
      </c>
      <c r="F29" s="33">
        <f t="shared" si="1"/>
        <v>1050</v>
      </c>
    </row>
    <row r="30" spans="2:6" ht="51.75" x14ac:dyDescent="0.25">
      <c r="B30" s="53" t="s">
        <v>73</v>
      </c>
      <c r="C30" s="34" t="s">
        <v>59</v>
      </c>
      <c r="D30" s="32">
        <v>1</v>
      </c>
      <c r="E30" s="33">
        <v>279</v>
      </c>
      <c r="F30" s="33">
        <f t="shared" si="1"/>
        <v>279</v>
      </c>
    </row>
    <row r="31" spans="2:6" ht="51.75" x14ac:dyDescent="0.25">
      <c r="B31" s="53" t="s">
        <v>73</v>
      </c>
      <c r="C31" s="34" t="s">
        <v>60</v>
      </c>
      <c r="D31" s="32">
        <v>1</v>
      </c>
      <c r="E31" s="33">
        <v>1080</v>
      </c>
      <c r="F31" s="33">
        <f t="shared" si="1"/>
        <v>1080</v>
      </c>
    </row>
    <row r="32" spans="2:6" ht="25.5" x14ac:dyDescent="0.25">
      <c r="B32" s="54" t="s">
        <v>74</v>
      </c>
      <c r="C32" s="34" t="s">
        <v>61</v>
      </c>
      <c r="D32" s="32">
        <v>1</v>
      </c>
      <c r="E32" s="33">
        <v>699</v>
      </c>
      <c r="F32" s="33">
        <f t="shared" si="1"/>
        <v>699</v>
      </c>
    </row>
    <row r="33" spans="2:9" ht="26.25" x14ac:dyDescent="0.25">
      <c r="B33" s="53" t="s">
        <v>75</v>
      </c>
      <c r="C33" s="34" t="s">
        <v>62</v>
      </c>
      <c r="D33" s="32">
        <v>1</v>
      </c>
      <c r="E33" s="33">
        <v>1400</v>
      </c>
      <c r="F33" s="33">
        <f t="shared" si="1"/>
        <v>1400</v>
      </c>
    </row>
    <row r="34" spans="2:9" ht="39" x14ac:dyDescent="0.25">
      <c r="B34" s="53" t="s">
        <v>76</v>
      </c>
      <c r="C34" s="34" t="s">
        <v>63</v>
      </c>
      <c r="D34" s="32">
        <v>1</v>
      </c>
      <c r="E34" s="33">
        <v>800</v>
      </c>
      <c r="F34" s="33">
        <f t="shared" si="1"/>
        <v>800</v>
      </c>
    </row>
    <row r="35" spans="2:9" ht="76.5" x14ac:dyDescent="0.25">
      <c r="B35" s="53" t="s">
        <v>72</v>
      </c>
      <c r="C35" s="34" t="s">
        <v>64</v>
      </c>
      <c r="D35" s="32">
        <v>1</v>
      </c>
      <c r="E35" s="33">
        <v>1670</v>
      </c>
      <c r="F35" s="33">
        <f t="shared" si="1"/>
        <v>1670</v>
      </c>
    </row>
    <row r="36" spans="2:9" ht="39" x14ac:dyDescent="0.25">
      <c r="B36" s="53" t="s">
        <v>76</v>
      </c>
      <c r="C36" s="34" t="s">
        <v>65</v>
      </c>
      <c r="D36" s="32">
        <v>1</v>
      </c>
      <c r="E36" s="33">
        <v>2650</v>
      </c>
      <c r="F36" s="33">
        <f t="shared" si="1"/>
        <v>2650</v>
      </c>
    </row>
    <row r="37" spans="2:9" s="28" customFormat="1" ht="55.5" customHeight="1" x14ac:dyDescent="0.2">
      <c r="B37" s="65" t="s">
        <v>44</v>
      </c>
      <c r="C37" s="66"/>
      <c r="D37" s="66"/>
      <c r="E37" s="66"/>
      <c r="F37" s="67"/>
      <c r="H37" s="47"/>
      <c r="I37" s="46"/>
    </row>
    <row r="38" spans="2:9" ht="153" x14ac:dyDescent="0.25">
      <c r="B38" s="54" t="s">
        <v>78</v>
      </c>
      <c r="C38" s="31" t="s">
        <v>66</v>
      </c>
      <c r="D38" s="32">
        <v>1</v>
      </c>
      <c r="E38" s="33">
        <v>4900</v>
      </c>
      <c r="F38" s="33">
        <f>(D38*E38)</f>
        <v>4900</v>
      </c>
    </row>
    <row r="39" spans="2:9" ht="76.5" x14ac:dyDescent="0.25">
      <c r="B39" s="54" t="s">
        <v>79</v>
      </c>
      <c r="C39" s="31" t="s">
        <v>33</v>
      </c>
      <c r="D39" s="32">
        <v>1</v>
      </c>
      <c r="E39" s="33">
        <v>149</v>
      </c>
      <c r="F39" s="33">
        <f>(D39*E39)</f>
        <v>149</v>
      </c>
      <c r="G39" s="50"/>
    </row>
    <row r="40" spans="2:9" s="28" customFormat="1" ht="36.75" customHeight="1" x14ac:dyDescent="0.2">
      <c r="B40" s="65" t="s">
        <v>41</v>
      </c>
      <c r="C40" s="66"/>
      <c r="D40" s="66"/>
      <c r="E40" s="66"/>
      <c r="F40" s="67"/>
      <c r="H40" s="47"/>
      <c r="I40" s="46"/>
    </row>
    <row r="41" spans="2:9" ht="38.25" x14ac:dyDescent="0.25">
      <c r="B41" s="54" t="s">
        <v>80</v>
      </c>
      <c r="C41" s="34" t="s">
        <v>29</v>
      </c>
      <c r="D41" s="32">
        <v>1</v>
      </c>
      <c r="E41" s="33">
        <v>450</v>
      </c>
      <c r="F41" s="33">
        <f>(D41*E41)</f>
        <v>450</v>
      </c>
    </row>
    <row r="42" spans="2:9" ht="39" x14ac:dyDescent="0.25">
      <c r="B42" s="53" t="s">
        <v>81</v>
      </c>
      <c r="C42" s="31" t="s">
        <v>30</v>
      </c>
      <c r="D42" s="32">
        <v>1</v>
      </c>
      <c r="E42" s="33">
        <v>150</v>
      </c>
      <c r="F42" s="33">
        <f>(D42*E42)</f>
        <v>150</v>
      </c>
    </row>
    <row r="43" spans="2:9" ht="77.25" x14ac:dyDescent="0.25">
      <c r="B43" s="53" t="s">
        <v>82</v>
      </c>
      <c r="C43" s="34" t="s">
        <v>31</v>
      </c>
      <c r="D43" s="32">
        <v>1</v>
      </c>
      <c r="E43" s="33">
        <v>320</v>
      </c>
      <c r="F43" s="33">
        <f>(D43*E43)</f>
        <v>320</v>
      </c>
    </row>
    <row r="44" spans="2:9" x14ac:dyDescent="0.25">
      <c r="B44" s="61" t="s">
        <v>36</v>
      </c>
      <c r="C44" s="62"/>
      <c r="D44" s="35"/>
      <c r="E44" s="36"/>
      <c r="F44" s="36">
        <f>SUM(F17:F43)</f>
        <v>43900</v>
      </c>
    </row>
    <row r="45" spans="2:9" x14ac:dyDescent="0.25">
      <c r="C45" s="37"/>
      <c r="D45" s="42"/>
      <c r="E45" s="43"/>
      <c r="F45" s="43"/>
      <c r="G45" s="48"/>
    </row>
    <row r="46" spans="2:9" x14ac:dyDescent="0.25">
      <c r="C46" s="37"/>
      <c r="D46" s="42"/>
      <c r="E46" s="43"/>
      <c r="F46" s="44"/>
    </row>
    <row r="47" spans="2:9" s="28" customFormat="1" ht="41.25" customHeight="1" x14ac:dyDescent="0.2">
      <c r="B47" s="58" t="s">
        <v>42</v>
      </c>
      <c r="C47" s="58"/>
      <c r="D47" s="58"/>
      <c r="E47" s="58"/>
      <c r="F47" s="58"/>
      <c r="H47" s="47"/>
      <c r="I47" s="46"/>
    </row>
    <row r="48" spans="2:9" ht="15.75" x14ac:dyDescent="0.25">
      <c r="B48" s="58" t="s">
        <v>45</v>
      </c>
      <c r="C48" s="58"/>
      <c r="D48" s="58"/>
      <c r="E48" s="58"/>
      <c r="F48" s="58"/>
    </row>
    <row r="49" spans="2:6" ht="22.5" x14ac:dyDescent="0.25">
      <c r="B49" s="52" t="s">
        <v>67</v>
      </c>
      <c r="C49" s="29" t="s">
        <v>19</v>
      </c>
      <c r="D49" s="30" t="s">
        <v>20</v>
      </c>
      <c r="E49" s="30" t="s">
        <v>21</v>
      </c>
      <c r="F49" s="30" t="s">
        <v>22</v>
      </c>
    </row>
    <row r="50" spans="2:6" ht="76.5" x14ac:dyDescent="0.25">
      <c r="B50" s="54" t="s">
        <v>77</v>
      </c>
      <c r="C50" s="34" t="s">
        <v>37</v>
      </c>
      <c r="D50" s="32">
        <v>1</v>
      </c>
      <c r="E50" s="33">
        <v>1400</v>
      </c>
      <c r="F50" s="33">
        <f>(D50*E50)</f>
        <v>1400</v>
      </c>
    </row>
    <row r="51" spans="2:6" x14ac:dyDescent="0.25">
      <c r="B51" s="61" t="s">
        <v>43</v>
      </c>
      <c r="C51" s="62"/>
      <c r="D51" s="35"/>
      <c r="E51" s="36"/>
      <c r="F51" s="36">
        <f>SUM(F50)</f>
        <v>1400</v>
      </c>
    </row>
    <row r="52" spans="2:6" x14ac:dyDescent="0.25">
      <c r="C52" s="38"/>
      <c r="D52" s="38"/>
      <c r="E52" s="39"/>
      <c r="F52" s="40"/>
    </row>
    <row r="53" spans="2:6" x14ac:dyDescent="0.25">
      <c r="C53" s="38"/>
      <c r="D53" s="38"/>
      <c r="E53" s="39"/>
      <c r="F53" s="38"/>
    </row>
    <row r="54" spans="2:6" ht="15.75" customHeight="1" x14ac:dyDescent="0.25">
      <c r="B54" s="58" t="s">
        <v>38</v>
      </c>
      <c r="C54" s="58"/>
      <c r="D54" s="58"/>
      <c r="E54" s="58"/>
      <c r="F54" s="58"/>
    </row>
    <row r="55" spans="2:6" ht="22.5" x14ac:dyDescent="0.25">
      <c r="B55" s="56"/>
      <c r="C55" s="29" t="s">
        <v>19</v>
      </c>
      <c r="D55" s="30" t="s">
        <v>20</v>
      </c>
      <c r="E55" s="30" t="s">
        <v>21</v>
      </c>
      <c r="F55" s="30" t="s">
        <v>22</v>
      </c>
    </row>
    <row r="56" spans="2:6" ht="63.75" x14ac:dyDescent="0.25">
      <c r="B56" s="51"/>
      <c r="C56" s="34" t="s">
        <v>47</v>
      </c>
      <c r="D56" s="32">
        <v>1</v>
      </c>
      <c r="E56" s="33">
        <v>6000</v>
      </c>
      <c r="F56" s="33">
        <f>(D56*E56)</f>
        <v>6000</v>
      </c>
    </row>
    <row r="57" spans="2:6" x14ac:dyDescent="0.25">
      <c r="B57" s="59" t="s">
        <v>39</v>
      </c>
      <c r="C57" s="60"/>
      <c r="D57" s="35"/>
      <c r="E57" s="36"/>
      <c r="F57" s="36">
        <f>SUM(F56)</f>
        <v>6000</v>
      </c>
    </row>
    <row r="58" spans="2:6" x14ac:dyDescent="0.25">
      <c r="C58" s="38"/>
      <c r="D58" s="38"/>
      <c r="E58" s="39"/>
      <c r="F58" s="38"/>
    </row>
    <row r="59" spans="2:6" ht="23.25" x14ac:dyDescent="0.25">
      <c r="C59" s="49" t="s">
        <v>48</v>
      </c>
    </row>
    <row r="60" spans="2:6" ht="23.25" x14ac:dyDescent="0.25">
      <c r="C60" s="49" t="s">
        <v>50</v>
      </c>
    </row>
  </sheetData>
  <mergeCells count="15">
    <mergeCell ref="B1:F1"/>
    <mergeCell ref="B48:F48"/>
    <mergeCell ref="B54:F54"/>
    <mergeCell ref="B57:C57"/>
    <mergeCell ref="B51:C51"/>
    <mergeCell ref="B3:F3"/>
    <mergeCell ref="B4:F4"/>
    <mergeCell ref="B12:C12"/>
    <mergeCell ref="B14:F14"/>
    <mergeCell ref="B15:F15"/>
    <mergeCell ref="B37:F37"/>
    <mergeCell ref="B40:F40"/>
    <mergeCell ref="B44:C44"/>
    <mergeCell ref="B47:F47"/>
    <mergeCell ref="B2:F2"/>
  </mergeCells>
  <hyperlinks>
    <hyperlink ref="C60" location="'Spese Generali'!A1" display="Click qui per il riepilogo delle Spese Generali"/>
    <hyperlink ref="C59" location="Progetto!A1" display="Click qui per la Descrizione del Progetto"/>
  </hyperlinks>
  <pageMargins left="0.7" right="0.7" top="0.75" bottom="0.75" header="0.3" footer="0.3"/>
  <pageSetup paperSize="9" scale="7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2"/>
  <sheetViews>
    <sheetView workbookViewId="0"/>
  </sheetViews>
  <sheetFormatPr defaultRowHeight="15" x14ac:dyDescent="0.25"/>
  <cols>
    <col min="2" max="2" width="82.42578125" customWidth="1"/>
    <col min="3" max="3" width="20.5703125" bestFit="1" customWidth="1"/>
    <col min="4" max="4" width="16.85546875" bestFit="1" customWidth="1"/>
  </cols>
  <sheetData>
    <row r="1" spans="2:4" ht="54.75" customHeight="1" x14ac:dyDescent="0.25">
      <c r="B1" s="41"/>
    </row>
    <row r="3" spans="2:4" x14ac:dyDescent="0.25">
      <c r="B3" s="16" t="s">
        <v>1</v>
      </c>
      <c r="C3" s="17"/>
      <c r="D3" s="18"/>
    </row>
    <row r="4" spans="2:4" x14ac:dyDescent="0.25">
      <c r="B4" s="19">
        <v>60000</v>
      </c>
      <c r="C4" s="20"/>
      <c r="D4" s="20"/>
    </row>
    <row r="5" spans="2:4" ht="25.5" x14ac:dyDescent="0.25">
      <c r="B5" s="16" t="s">
        <v>2</v>
      </c>
      <c r="C5" s="17" t="s">
        <v>3</v>
      </c>
      <c r="D5" s="18" t="s">
        <v>4</v>
      </c>
    </row>
    <row r="6" spans="2:4" x14ac:dyDescent="0.25">
      <c r="B6" s="16"/>
      <c r="C6" s="17"/>
      <c r="D6" s="18"/>
    </row>
    <row r="7" spans="2:4" x14ac:dyDescent="0.25">
      <c r="B7" s="20" t="s">
        <v>5</v>
      </c>
      <c r="C7" s="21"/>
      <c r="D7" s="22"/>
    </row>
    <row r="8" spans="2:4" x14ac:dyDescent="0.25">
      <c r="B8" s="23" t="s">
        <v>6</v>
      </c>
      <c r="C8" s="21">
        <f>(D8/B4)</f>
        <v>0.73166666666666669</v>
      </c>
      <c r="D8" s="22">
        <f>Moduli!F44</f>
        <v>43900</v>
      </c>
    </row>
    <row r="9" spans="2:4" x14ac:dyDescent="0.25">
      <c r="B9" s="23" t="s">
        <v>7</v>
      </c>
      <c r="C9" s="21">
        <f>(D9/B4)</f>
        <v>2.3333333333333334E-2</v>
      </c>
      <c r="D9" s="22">
        <f>Moduli!F51</f>
        <v>1400</v>
      </c>
    </row>
    <row r="10" spans="2:4" x14ac:dyDescent="0.25">
      <c r="B10" s="23" t="s">
        <v>8</v>
      </c>
      <c r="C10" s="21">
        <f>(D10/B4)</f>
        <v>9.5000000000000001E-2</v>
      </c>
      <c r="D10" s="22">
        <f>Moduli!F12</f>
        <v>5700</v>
      </c>
    </row>
    <row r="11" spans="2:4" x14ac:dyDescent="0.25">
      <c r="B11" s="20" t="s">
        <v>9</v>
      </c>
      <c r="C11" s="21"/>
      <c r="D11" s="22"/>
    </row>
    <row r="12" spans="2:4" x14ac:dyDescent="0.25">
      <c r="B12" s="23" t="s">
        <v>10</v>
      </c>
      <c r="C12" s="21">
        <f>(D12/B4)</f>
        <v>0.02</v>
      </c>
      <c r="D12" s="22">
        <v>1200</v>
      </c>
    </row>
    <row r="13" spans="2:4" x14ac:dyDescent="0.25">
      <c r="B13" s="23" t="s">
        <v>11</v>
      </c>
      <c r="C13" s="21">
        <f>(D13/B4)</f>
        <v>0.02</v>
      </c>
      <c r="D13" s="22">
        <v>1200</v>
      </c>
    </row>
    <row r="14" spans="2:4" x14ac:dyDescent="0.25">
      <c r="B14" s="23" t="s">
        <v>12</v>
      </c>
      <c r="C14" s="21">
        <f>(D14/B4)</f>
        <v>0.01</v>
      </c>
      <c r="D14" s="22">
        <v>600</v>
      </c>
    </row>
    <row r="15" spans="2:4" x14ac:dyDescent="0.25">
      <c r="B15" s="20" t="s">
        <v>13</v>
      </c>
      <c r="C15" s="24" t="s">
        <v>14</v>
      </c>
      <c r="D15" s="22" t="str">
        <f>[1]Moduli!F39</f>
        <v>Costo Previsto</v>
      </c>
    </row>
    <row r="16" spans="2:4" ht="76.5" x14ac:dyDescent="0.25">
      <c r="B16" s="23" t="s">
        <v>15</v>
      </c>
      <c r="C16" s="21">
        <f>(D16/B4)</f>
        <v>0.1</v>
      </c>
      <c r="D16" s="22">
        <f>Moduli!F57</f>
        <v>6000</v>
      </c>
    </row>
    <row r="17" spans="2:4" x14ac:dyDescent="0.25">
      <c r="B17" s="23"/>
      <c r="C17" s="24"/>
      <c r="D17" s="22"/>
    </row>
    <row r="18" spans="2:4" x14ac:dyDescent="0.25">
      <c r="B18" s="23"/>
      <c r="C18" s="24"/>
      <c r="D18" s="22"/>
    </row>
    <row r="19" spans="2:4" x14ac:dyDescent="0.25">
      <c r="B19" s="25" t="s">
        <v>16</v>
      </c>
      <c r="C19" s="26">
        <f>SUM(C7:C18)</f>
        <v>1</v>
      </c>
      <c r="D19" s="27">
        <f>SUM(D7:D18)</f>
        <v>60000</v>
      </c>
    </row>
    <row r="21" spans="2:4" ht="23.25" x14ac:dyDescent="0.25">
      <c r="B21" s="49" t="s">
        <v>48</v>
      </c>
    </row>
    <row r="22" spans="2:4" ht="23.25" x14ac:dyDescent="0.25">
      <c r="B22" s="49" t="s">
        <v>49</v>
      </c>
    </row>
  </sheetData>
  <hyperlinks>
    <hyperlink ref="B22" location="Moduli!A1" display="Click qui per la Matrice Acquisti"/>
    <hyperlink ref="B21" location="Progetto!A1" display="Click qui per la Descrizione del Progetto"/>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Progetto</vt:lpstr>
      <vt:lpstr>Moduli</vt:lpstr>
      <vt:lpstr>Spese Generali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2017-10-31T07:51:03Z</dcterms:modified>
</cp:coreProperties>
</file>