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/>
  </bookViews>
  <sheets>
    <sheet name="Descrizione" sheetId="3" r:id="rId1"/>
    <sheet name="Matrice Acquisti" sheetId="1" r:id="rId2"/>
  </sheets>
  <definedNames>
    <definedName name="_xlnm.Print_Area" localSheetId="0">Descrizione!$B$2:$B$40</definedName>
    <definedName name="_xlnm.Print_Area" localSheetId="1">'Matrice Acquisti'!$B$2:$E$39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E13" i="1"/>
  <c r="E12" i="1"/>
  <c r="E34" i="1"/>
  <c r="E20" i="1"/>
  <c r="D31" i="1"/>
  <c r="E31" i="1"/>
  <c r="D32" i="1"/>
  <c r="E32" i="1"/>
  <c r="E14" i="1"/>
  <c r="E21" i="1"/>
  <c r="E15" i="1"/>
  <c r="E11" i="1"/>
  <c r="E23" i="1"/>
  <c r="F33" i="1"/>
  <c r="C38" i="1"/>
  <c r="E37" i="1"/>
  <c r="D37" i="1"/>
  <c r="E36" i="1"/>
  <c r="D36" i="1"/>
  <c r="E35" i="1"/>
  <c r="D35" i="1"/>
  <c r="D34" i="1"/>
  <c r="D33" i="1"/>
  <c r="D38" i="1"/>
  <c r="E33" i="1"/>
  <c r="E38" i="1"/>
  <c r="F38" i="1"/>
</calcChain>
</file>

<file path=xl/sharedStrings.xml><?xml version="1.0" encoding="utf-8"?>
<sst xmlns="http://schemas.openxmlformats.org/spreadsheetml/2006/main" count="49" uniqueCount="45">
  <si>
    <t>Voci di costo della configurazione</t>
  </si>
  <si>
    <t>Descrizione della voce</t>
  </si>
  <si>
    <t>Num. voci</t>
  </si>
  <si>
    <t>Importo Unitario</t>
  </si>
  <si>
    <t>Costo Previsto</t>
  </si>
  <si>
    <t>Voci di Costo</t>
  </si>
  <si>
    <t>in ogni caso si ricorda l’obbligatorietà della pubblicizzazione.</t>
  </si>
  <si>
    <t>PRESENTAZIONE</t>
  </si>
  <si>
    <t>Click qui per la Matrice Acquisti</t>
  </si>
  <si>
    <t>OBIETTIVI E FINALITÀ DELLA SOLUZIONE</t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</si>
  <si>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</si>
  <si>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</si>
  <si>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</si>
  <si>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</si>
  <si>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</si>
  <si>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</si>
  <si>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</si>
  <si>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</si>
  <si>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</si>
  <si>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IMPORTO MAX FINANZIABILE IVA COMPRESA</t>
  </si>
  <si>
    <t>Percentuale max Utilizzabile</t>
  </si>
  <si>
    <t>Importo min/max utilizzabile</t>
  </si>
  <si>
    <t>Percentuale Utilizzata</t>
  </si>
  <si>
    <t>Importo utilizzato</t>
  </si>
  <si>
    <t>Totale Spese Generali</t>
  </si>
  <si>
    <t>Totale Costo Attrezzature Varie</t>
  </si>
  <si>
    <t>SOFTWARE SPECIFICO</t>
  </si>
  <si>
    <t>Totale Costo Software Specifico</t>
  </si>
  <si>
    <t>COSTO TOTALE PROGETTO</t>
  </si>
  <si>
    <t>LA SOLUZIONE È COMPOSTA DA:</t>
  </si>
  <si>
    <r>
      <rPr>
        <b/>
        <sz val="10"/>
        <color theme="1"/>
        <rFont val="Arial"/>
        <family val="2"/>
      </rPr>
      <t>CUFFIA PROFESSIONALE CON MICROFONO</t>
    </r>
    <r>
      <rPr>
        <sz val="10"/>
        <color theme="1"/>
        <rFont val="Arial"/>
        <family val="2"/>
      </rPr>
      <t xml:space="preserve">
Cuffie microfoniche professionali con microfono e regolatore volume; sdoppiatore audio jack per tablet e notebook incluso</t>
    </r>
  </si>
  <si>
    <t>ATTREZZATURE HARDWARE</t>
  </si>
  <si>
    <r>
      <rPr>
        <b/>
        <u/>
        <sz val="10"/>
        <color theme="1"/>
        <rFont val="Arial"/>
        <family val="2"/>
      </rPr>
      <t>CARRELLO DI RICARICA FINO A 36 DISPOSITIVI MOBILI (NOTEBOOK TABLET) SU RUOTE  CON ACCESS POINT DUALE BAND INTEGRATO</t>
    </r>
    <r>
      <rPr>
        <sz val="10"/>
        <color theme="1"/>
        <rFont val="Arial"/>
        <family val="2"/>
      </rPr>
      <t xml:space="preserve">
Sistema di apertura Spingi-apri con ampiezza di apertura porte a 180°  e vano superiore porta cuffie - sistema di programmazione dei cicli di ricarica e gruppo ventole, inclusi</t>
    </r>
  </si>
  <si>
    <t>rev. 2018</t>
  </si>
  <si>
    <r>
      <rPr>
        <b/>
        <u/>
        <sz val="10"/>
        <color theme="1"/>
        <rFont val="Arial"/>
        <family val="2"/>
      </rPr>
      <t>Carrello per schermo interattivo</t>
    </r>
    <r>
      <rPr>
        <sz val="10"/>
        <color theme="1"/>
        <rFont val="Arial"/>
        <family val="2"/>
      </rPr>
      <t xml:space="preserve"> con portapenne, tastiera e telecomando, 4 ruote portata minima 90 kg a ruota comprensivo di installazione schermo</t>
    </r>
  </si>
  <si>
    <r>
      <rPr>
        <b/>
        <sz val="10"/>
        <color theme="1"/>
        <rFont val="Arial"/>
        <family val="2"/>
      </rPr>
      <t>Notebook Docente 15,6" Processore Intel Core i5,</t>
    </r>
    <r>
      <rPr>
        <sz val="10"/>
        <color theme="1"/>
        <rFont val="Arial"/>
        <family val="2"/>
      </rPr>
      <t xml:space="preserve"> minimo 2 Ghz, 8 Gb di RAM DDR4, 500GB HDD,  2 porte USB di cui almeno 1 USB 3.0, Lettore DVD-RW, Scheda grafica integrata con uscita HDMI, Lan e Audio Integrato, Wifi, Bluetooth, Windows 10 64 bit.</t>
    </r>
  </si>
  <si>
    <r>
      <rPr>
        <b/>
        <u/>
        <sz val="10"/>
        <color theme="1"/>
        <rFont val="Arial"/>
        <family val="2"/>
      </rPr>
      <t xml:space="preserve">Monitor Interattivo 65" con risoluzione Full HD 1920x1080, 10 tocchi, e piattaforma cloud </t>
    </r>
    <r>
      <rPr>
        <sz val="10"/>
        <color theme="1"/>
        <rFont val="Arial"/>
        <family val="2"/>
      </rPr>
      <t xml:space="preserve">Luminosità 400 cd/m2, contrasto 5000:1 
 Ingressi: 3x USB, 1x Touch USB,  1x HDMI, 1x VGA. Casse frontali 2x15W RMS. Strumenti di scrittura dita e penna, risoluzione touch 32767x32767, velocità cursore 5 ms, precisione 1mm. Robusto Chassis in acciaio e alluminio, vetro protettivo antigraffio. Porte disponibili frontalmente sulla cornice: 2 USB standard, 1 USB x touch, 1 HDMI. Slot OPS. . Software di gestione e creazione contenuti, incluso. Piattaforma elearning e condivisione contenuti, inclusa
</t>
    </r>
  </si>
  <si>
    <r>
      <rPr>
        <b/>
        <u/>
        <sz val="10"/>
        <color theme="1"/>
        <rFont val="Arial"/>
        <family val="2"/>
      </rPr>
      <t>Notebook Allievo 15,6" Processore Intel Core i5</t>
    </r>
    <r>
      <rPr>
        <sz val="10"/>
        <color theme="1"/>
        <rFont val="Arial"/>
        <family val="2"/>
      </rPr>
      <t>, minimo 2 Ghz, 4 Gb di RAM DDR4, 500GB HDD,  2 porte USB di cui almeno 1 USB 3.0, Lettore DVD-RW, Scheda grafica integrata con uscita HDMI, Lan e Audio Integrato, Wifi, Bluetooth, Windows 10 64 bit.</t>
    </r>
  </si>
  <si>
    <r>
      <rPr>
        <b/>
        <u/>
        <sz val="10"/>
        <color theme="1"/>
        <rFont val="Arial"/>
        <family val="2"/>
      </rPr>
      <t>Area di approfondimento linguistica: il coding - 
Piattaforma di robotica con  piu di 850 pezzi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inclusi N°4 motori, N°7 Sensori,1 unità programmabile con la possibilità di connettere contemporanemente dodici dispositivi tra sensori e motori,N°1 Joystik,N°1 batteria,box contenitore, software di programmazione in licenza</t>
    </r>
  </si>
  <si>
    <r>
      <rPr>
        <b/>
        <u/>
        <sz val="10"/>
        <color theme="1"/>
        <rFont val="Arial"/>
        <family val="2"/>
      </rPr>
      <t>Area di approfondimento linguistica: il coding avanzato e le applicazioni nel campo fisico e scientifico</t>
    </r>
    <r>
      <rPr>
        <sz val="10"/>
        <color theme="1"/>
        <rFont val="Arial"/>
        <family val="2"/>
      </rPr>
      <t xml:space="preserve">
Piattaforma robotica professionale basato su processore ARM Cortex M3 avente 8 porte standard a tre vie per motori,due porte  a due vie per motori, due porte UART,otto porte a 12 bit analogiche. Più di novecento parti strutturali in metallo,8 motori, 9 sensori e tanti accessori.Programmabile con linguaggio basato su ''C''. n° 6 licenze software di linguaggio di programmazione basato su C++ o linguaggio visuale a blocchi.</t>
    </r>
  </si>
  <si>
    <r>
      <rPr>
        <b/>
        <u/>
        <sz val="10"/>
        <color theme="1"/>
        <rFont val="Arial"/>
        <family val="2"/>
      </rPr>
      <t>Rete  software per 20 studenti + 1 docente</t>
    </r>
    <r>
      <rPr>
        <sz val="10"/>
        <color theme="1"/>
        <rFont val="Arial"/>
        <family val="2"/>
      </rPr>
      <t xml:space="preserve"> -  Invio video in real time a tutta la classe, anche in WiFi, Monitoraggio audio/video degli allievi. Ascolto discreto. Application Manager per lancio programmi ed esercizi negli allievi. File Manager per distribuzione e ritiro compiti. Chat collettiva per esercitazioni scritte dal vivo in lingua straniera .Modulo quiz. Restrizioni degli accessi web.</t>
    </r>
  </si>
  <si>
    <t xml:space="preserve">L’insegnamento delle Lingue ha da sempre un’importanza fondamentale nella scuola Italiana, e ciò che rende efficiente l’insegnante è anche l’ambiente dedicato a questa tipologia di insegnamento che deve necessariamente presupporre strumentazioni adeguate
L’ambiente dedicato all’insegnamento delle lingue ha la duplice funzione di stimolare lo studente nel porre attenzione a ciò che viene eseguito come esercitazione linguistica in classe e la funzione di rendere fedeli in senso tecnico le espressioni, la pronuncia e le conversazioni che il docente vuole trasmettere e riascoltare. Accanto ad esso si affianca lo studio del linguaggio computazionale, oggi più che mai attuale come strumento per migliorare i processi cognitivi: l'apprendimento dei linguaggi umani e dei linguaggi macchina non sono due aree a sè stanti in quanto entrambe ispirate alla basse dalle medesime filosofie. 
Sarà importante arricchire la proposta didattica di una dimensione cloud, in quanto è da ritenersi non al passo con le migliorie tecnologiche una soluzione didattica che escluda dai processi di apprendimento i nuovi dispositivi mobili come Smartphone e Tablet, che permettono mediante il cloud l’estensione dell’ambiente di apprendimento oltre le mura scolastiche, e rendono l'ambiente di apprendimento fruibile indipendentemente dallo spazio fisico in cui viene anche solo temporaneamente utilizzato.
Il “core” del progetto è senz’altro costituito dalla piattaforma software  per l’insegnamento delle lingue che permetta al docente di gestire gruppi di studenti, di assegnare compiti diversi ad ogni gruppo, e tante altre funzioni. Ad essa, l'affiancamento di due piattaforme e linguaggi di programmazione, uno base ed uno avanzato e applicato nello studio delle scienze.
Oltremodo è importante la gradevolezza e il grado di corrispondenza degli ambienti di apprendimento che devono essere congrui rispetto a ciò che lo studente vive e utilizza al di fuori dell’ambiente scolastico, nella sua quotidianità. Il Laboratorio Linguistico Mobile di dimensioni contenute per entrare in ascensore potrà così essere utilizzato in una molteplicità di aule e trasportato da un piano all’altro della scuola per essere utilizzato da insegnanti e studenti ogni volta diversi
</t>
  </si>
  <si>
    <t>1) Apparecchiature tecnologiche, costituite da uno schermo interattivo 65” dotato di software di gestione e creazione contenuti e montato su un carrello con regolazione manuale dell’altezza; inclusi nr. 24 notebook 15,6” dotati di processore tipo Intel e sistema operativo Windows.
2) Rete linguistica software  per 20 allievi e 1 docente, comprendente anche una cuffia microfonica per ciascuna postazione
3) Piattaforma linguistica per lo studio del coding, livello base
4) Piattaforma linguistica per lo studio del coding, livello avanzato e applicato alle scienze
5) Formazione adeguata all’uso, tenuta da personale tecnico specializzato della ditta</t>
  </si>
  <si>
    <t>LABORATORIO MOBILE DI LINGUE: I LINGUAGGI UMANI E I LINGUAGGI MACCHINA</t>
  </si>
  <si>
    <t>LABORATORIO MOBILE DI LINGUE:
I LINGUAGGI UMANI E I LINGUAGGI MACCHINA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</si>
</sst>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sz val="8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5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9" fontId="21" fillId="0" borderId="0" xfId="0" applyNumberFormat="1" applyFont="1"/>
    <xf numFmtId="44" fontId="2" fillId="0" borderId="0" xfId="4" applyNumberFormat="1" applyFont="1"/>
    <xf numFmtId="44" fontId="2" fillId="0" borderId="0" xfId="0" applyNumberFormat="1" applyFont="1"/>
    <xf numFmtId="0" fontId="0" fillId="0" borderId="0" xfId="0" applyAlignment="1">
      <alignment wrapText="1"/>
    </xf>
    <xf numFmtId="44" fontId="22" fillId="5" borderId="1" xfId="0" applyNumberFormat="1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10" fontId="12" fillId="5" borderId="1" xfId="2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5">
    <cellStyle name="Collegamento ipertestuale" xfId="3" builtinId="8"/>
    <cellStyle name="Migliaia" xfId="1" builtinId="3"/>
    <cellStyle name="Normale" xfId="0" builtinId="0"/>
    <cellStyle name="Percentuale" xfId="2" builtinId="5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</xdr:row>
      <xdr:rowOff>76200</xdr:rowOff>
    </xdr:from>
    <xdr:to>
      <xdr:col>1</xdr:col>
      <xdr:colOff>6353175</xdr:colOff>
      <xdr:row>25</xdr:row>
      <xdr:rowOff>9525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09675"/>
          <a:ext cx="6124575" cy="433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workbookViewId="0">
      <selection activeCell="B1" sqref="B1"/>
    </sheetView>
  </sheetViews>
  <sheetFormatPr defaultRowHeight="15" x14ac:dyDescent="0.25"/>
  <cols>
    <col min="2" max="2" width="100.7109375" customWidth="1"/>
  </cols>
  <sheetData>
    <row r="1" spans="1:2" ht="26.25" x14ac:dyDescent="0.4">
      <c r="A1" s="35" t="s">
        <v>33</v>
      </c>
      <c r="B1" s="27" t="s">
        <v>8</v>
      </c>
    </row>
    <row r="2" spans="1:2" ht="31.5" x14ac:dyDescent="0.5">
      <c r="B2" s="26" t="s">
        <v>7</v>
      </c>
    </row>
    <row r="3" spans="1:2" ht="63" x14ac:dyDescent="0.5">
      <c r="B3" s="58" t="s">
        <v>44</v>
      </c>
    </row>
    <row r="4" spans="1:2" ht="31.5" x14ac:dyDescent="0.5">
      <c r="B4" s="26"/>
    </row>
    <row r="28" spans="2:2" ht="18" x14ac:dyDescent="0.25">
      <c r="B28" s="28" t="s">
        <v>9</v>
      </c>
    </row>
    <row r="29" spans="2:2" ht="356.25" x14ac:dyDescent="0.25">
      <c r="B29" s="51" t="s">
        <v>41</v>
      </c>
    </row>
    <row r="30" spans="2:2" x14ac:dyDescent="0.25">
      <c r="B30" s="29"/>
    </row>
    <row r="31" spans="2:2" ht="18" x14ac:dyDescent="0.25">
      <c r="B31" s="28" t="s">
        <v>29</v>
      </c>
    </row>
    <row r="32" spans="2:2" ht="114" x14ac:dyDescent="0.25">
      <c r="B32" s="51" t="s">
        <v>42</v>
      </c>
    </row>
    <row r="33" spans="2:2" x14ac:dyDescent="0.25">
      <c r="B33" s="31"/>
    </row>
    <row r="34" spans="2:2" x14ac:dyDescent="0.25">
      <c r="B34" s="31"/>
    </row>
    <row r="35" spans="2:2" x14ac:dyDescent="0.25">
      <c r="B35" s="31"/>
    </row>
    <row r="36" spans="2:2" ht="15.75" x14ac:dyDescent="0.25">
      <c r="B36" s="30"/>
    </row>
    <row r="37" spans="2:2" ht="18" x14ac:dyDescent="0.25">
      <c r="B37" s="28"/>
    </row>
    <row r="38" spans="2:2" x14ac:dyDescent="0.25">
      <c r="B38" s="31"/>
    </row>
    <row r="39" spans="2:2" x14ac:dyDescent="0.25">
      <c r="B39" s="31"/>
    </row>
    <row r="40" spans="2:2" x14ac:dyDescent="0.25">
      <c r="B40" s="31"/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42"/>
  <sheetViews>
    <sheetView workbookViewId="0"/>
  </sheetViews>
  <sheetFormatPr defaultColWidth="9" defaultRowHeight="15" x14ac:dyDescent="0.25"/>
  <cols>
    <col min="2" max="2" width="63.85546875" style="2" customWidth="1"/>
    <col min="3" max="3" width="10.7109375" style="2" customWidth="1"/>
    <col min="4" max="4" width="15.7109375" style="3" customWidth="1"/>
    <col min="5" max="5" width="15.7109375" style="2" customWidth="1"/>
    <col min="6" max="6" width="25.85546875" style="2" customWidth="1"/>
    <col min="7" max="7" width="12" customWidth="1"/>
    <col min="8" max="8" width="12.5703125" customWidth="1"/>
  </cols>
  <sheetData>
    <row r="1" spans="2:16329" x14ac:dyDescent="0.25">
      <c r="B1" s="1"/>
    </row>
    <row r="2" spans="2:16329" ht="66.75" customHeight="1" x14ac:dyDescent="0.25">
      <c r="B2" s="57" t="s">
        <v>43</v>
      </c>
      <c r="C2" s="57"/>
      <c r="D2" s="57"/>
      <c r="E2" s="57"/>
      <c r="F2" s="8"/>
      <c r="G2" s="8"/>
      <c r="H2" s="8"/>
      <c r="I2" s="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</row>
    <row r="3" spans="2:16329" ht="15.75" x14ac:dyDescent="0.25">
      <c r="B3" s="56" t="s">
        <v>0</v>
      </c>
      <c r="C3" s="53"/>
      <c r="D3" s="53"/>
      <c r="E3" s="54"/>
      <c r="F3" s="9"/>
      <c r="G3" s="36"/>
      <c r="H3" s="37"/>
    </row>
    <row r="4" spans="2:16329" ht="15.75" x14ac:dyDescent="0.25">
      <c r="B4" s="48"/>
      <c r="C4" s="49"/>
      <c r="D4" s="49"/>
      <c r="E4" s="50"/>
      <c r="F4" s="9"/>
      <c r="G4" s="36"/>
      <c r="H4" s="37"/>
    </row>
    <row r="5" spans="2:16329" ht="15.75" x14ac:dyDescent="0.25">
      <c r="B5" s="52" t="s">
        <v>31</v>
      </c>
      <c r="C5" s="53"/>
      <c r="D5" s="53"/>
      <c r="E5" s="54"/>
      <c r="F5"/>
      <c r="G5" s="36"/>
      <c r="H5" s="5"/>
    </row>
    <row r="6" spans="2:16329" s="4" customFormat="1" x14ac:dyDescent="0.25">
      <c r="B6" s="14" t="s">
        <v>1</v>
      </c>
      <c r="C6" s="15" t="s">
        <v>2</v>
      </c>
      <c r="D6" s="15" t="s">
        <v>3</v>
      </c>
      <c r="E6" s="15" t="s">
        <v>4</v>
      </c>
      <c r="F6"/>
    </row>
    <row r="7" spans="2:16329" s="4" customFormat="1" ht="51" x14ac:dyDescent="0.25">
      <c r="B7" s="16" t="s">
        <v>35</v>
      </c>
      <c r="C7" s="17">
        <v>1</v>
      </c>
      <c r="D7" s="18">
        <v>697</v>
      </c>
      <c r="E7" s="18">
        <v>697</v>
      </c>
      <c r="F7" s="40"/>
      <c r="G7" s="38"/>
      <c r="H7" s="39"/>
    </row>
    <row r="8" spans="2:16329" s="4" customFormat="1" ht="127.5" x14ac:dyDescent="0.25">
      <c r="B8" s="16" t="s">
        <v>36</v>
      </c>
      <c r="C8" s="17">
        <v>1</v>
      </c>
      <c r="D8" s="18">
        <v>2236</v>
      </c>
      <c r="E8" s="18">
        <v>2236</v>
      </c>
      <c r="F8" s="40"/>
      <c r="G8" s="38"/>
      <c r="H8" s="39"/>
    </row>
    <row r="9" spans="2:16329" s="4" customFormat="1" ht="38.25" x14ac:dyDescent="0.25">
      <c r="B9" s="16" t="s">
        <v>34</v>
      </c>
      <c r="C9" s="17">
        <v>1</v>
      </c>
      <c r="D9" s="18">
        <v>450</v>
      </c>
      <c r="E9" s="18">
        <v>450</v>
      </c>
      <c r="F9" s="40"/>
      <c r="G9" s="38"/>
      <c r="H9" s="39"/>
    </row>
    <row r="10" spans="2:16329" s="4" customFormat="1" ht="51" x14ac:dyDescent="0.25">
      <c r="B10" s="16" t="s">
        <v>37</v>
      </c>
      <c r="C10" s="17">
        <v>20</v>
      </c>
      <c r="D10" s="18">
        <v>650</v>
      </c>
      <c r="E10" s="18">
        <f>C10*D10</f>
        <v>13000</v>
      </c>
      <c r="F10" s="40"/>
      <c r="G10" s="38"/>
      <c r="H10" s="39"/>
    </row>
    <row r="11" spans="2:16329" s="4" customFormat="1" ht="76.5" x14ac:dyDescent="0.2">
      <c r="B11" s="16" t="s">
        <v>32</v>
      </c>
      <c r="C11" s="17">
        <v>1</v>
      </c>
      <c r="D11" s="18">
        <v>1215</v>
      </c>
      <c r="E11" s="18">
        <f t="shared" ref="E11:E13" si="0">(C11*D11)</f>
        <v>1215</v>
      </c>
      <c r="G11" s="38"/>
      <c r="H11" s="39"/>
    </row>
    <row r="12" spans="2:16329" s="4" customFormat="1" ht="63.75" x14ac:dyDescent="0.2">
      <c r="B12" s="16" t="s">
        <v>38</v>
      </c>
      <c r="C12" s="17">
        <v>3</v>
      </c>
      <c r="D12" s="18">
        <v>635</v>
      </c>
      <c r="E12" s="18">
        <f t="shared" si="0"/>
        <v>1905</v>
      </c>
      <c r="G12" s="38"/>
      <c r="H12" s="39"/>
    </row>
    <row r="13" spans="2:16329" s="4" customFormat="1" ht="114.75" x14ac:dyDescent="0.2">
      <c r="B13" s="16" t="s">
        <v>39</v>
      </c>
      <c r="C13" s="17">
        <v>1</v>
      </c>
      <c r="D13" s="18">
        <v>1800</v>
      </c>
      <c r="E13" s="18">
        <f t="shared" si="0"/>
        <v>1800</v>
      </c>
      <c r="G13" s="38"/>
      <c r="H13" s="39"/>
    </row>
    <row r="14" spans="2:16329" s="4" customFormat="1" ht="38.25" x14ac:dyDescent="0.25">
      <c r="B14" s="16" t="s">
        <v>30</v>
      </c>
      <c r="C14" s="17">
        <v>21</v>
      </c>
      <c r="D14" s="18">
        <v>15</v>
      </c>
      <c r="E14" s="18">
        <f t="shared" ref="E14" si="1">(C14*D14)</f>
        <v>315</v>
      </c>
      <c r="F14" s="40"/>
      <c r="G14" s="38"/>
      <c r="H14" s="39"/>
    </row>
    <row r="15" spans="2:16329" s="5" customFormat="1" x14ac:dyDescent="0.2">
      <c r="B15" s="19" t="s">
        <v>25</v>
      </c>
      <c r="C15" s="20"/>
      <c r="D15" s="21"/>
      <c r="E15" s="21">
        <f>SUM(E7:E14)</f>
        <v>21618</v>
      </c>
      <c r="F15" s="7"/>
    </row>
    <row r="16" spans="2:16329" x14ac:dyDescent="0.25">
      <c r="B16" s="1"/>
      <c r="E16" s="11"/>
    </row>
    <row r="17" spans="2:8" s="5" customFormat="1" x14ac:dyDescent="0.2">
      <c r="F17" s="7"/>
    </row>
    <row r="18" spans="2:8" ht="15.75" x14ac:dyDescent="0.25">
      <c r="B18" s="52" t="s">
        <v>26</v>
      </c>
      <c r="C18" s="53"/>
      <c r="D18" s="53"/>
      <c r="E18" s="54"/>
      <c r="F18"/>
      <c r="G18" s="36"/>
      <c r="H18" s="5"/>
    </row>
    <row r="19" spans="2:8" s="4" customFormat="1" x14ac:dyDescent="0.25">
      <c r="B19" s="14" t="s">
        <v>1</v>
      </c>
      <c r="C19" s="15" t="s">
        <v>2</v>
      </c>
      <c r="D19" s="15" t="s">
        <v>3</v>
      </c>
      <c r="E19" s="15" t="s">
        <v>4</v>
      </c>
      <c r="F19"/>
    </row>
    <row r="20" spans="2:8" s="4" customFormat="1" ht="76.5" x14ac:dyDescent="0.25">
      <c r="B20" s="16" t="s">
        <v>40</v>
      </c>
      <c r="C20" s="17">
        <v>1</v>
      </c>
      <c r="D20" s="18">
        <v>1132</v>
      </c>
      <c r="E20" s="18">
        <f t="shared" ref="E20" si="2">(C20*D20)</f>
        <v>1132</v>
      </c>
      <c r="F20" s="40"/>
      <c r="G20" s="38"/>
      <c r="H20" s="39"/>
    </row>
    <row r="21" spans="2:8" s="5" customFormat="1" x14ac:dyDescent="0.2">
      <c r="B21" s="19" t="s">
        <v>27</v>
      </c>
      <c r="C21" s="20"/>
      <c r="D21" s="21"/>
      <c r="E21" s="21">
        <f>SUM(E20:E20)</f>
        <v>1132</v>
      </c>
      <c r="F21" s="7"/>
    </row>
    <row r="22" spans="2:8" s="5" customFormat="1" x14ac:dyDescent="0.2">
      <c r="F22" s="7"/>
    </row>
    <row r="23" spans="2:8" s="5" customFormat="1" x14ac:dyDescent="0.2">
      <c r="B23" s="19" t="s">
        <v>28</v>
      </c>
      <c r="C23" s="20"/>
      <c r="D23" s="21"/>
      <c r="E23" s="21">
        <f>SUM(E21+E15)</f>
        <v>22750</v>
      </c>
      <c r="F23" s="7"/>
    </row>
    <row r="24" spans="2:8" s="5" customFormat="1" x14ac:dyDescent="0.2">
      <c r="F24" s="7"/>
    </row>
    <row r="25" spans="2:8" s="5" customFormat="1" x14ac:dyDescent="0.2">
      <c r="F25" s="7"/>
    </row>
    <row r="26" spans="2:8" x14ac:dyDescent="0.25">
      <c r="B26" s="1"/>
      <c r="E26" s="11"/>
    </row>
    <row r="27" spans="2:8" x14ac:dyDescent="0.25">
      <c r="B27" s="12" t="s">
        <v>19</v>
      </c>
      <c r="C27" s="25"/>
      <c r="D27" s="13"/>
      <c r="E27" s="25"/>
      <c r="F27" s="13"/>
    </row>
    <row r="28" spans="2:8" x14ac:dyDescent="0.25">
      <c r="B28" s="41">
        <v>25000</v>
      </c>
      <c r="C28" s="42"/>
      <c r="D28" s="42"/>
      <c r="E28" s="42"/>
      <c r="F28" s="42"/>
    </row>
    <row r="29" spans="2:8" ht="38.25" x14ac:dyDescent="0.25">
      <c r="B29" s="12" t="s">
        <v>5</v>
      </c>
      <c r="C29" s="25" t="s">
        <v>20</v>
      </c>
      <c r="D29" s="13" t="s">
        <v>21</v>
      </c>
      <c r="E29" s="25" t="s">
        <v>22</v>
      </c>
      <c r="F29" s="13" t="s">
        <v>23</v>
      </c>
    </row>
    <row r="30" spans="2:8" x14ac:dyDescent="0.25">
      <c r="B30" s="12"/>
      <c r="C30" s="25"/>
      <c r="D30" s="13"/>
      <c r="E30" s="25"/>
      <c r="F30" s="13"/>
    </row>
    <row r="31" spans="2:8" x14ac:dyDescent="0.25">
      <c r="B31" s="22" t="s">
        <v>10</v>
      </c>
      <c r="C31" s="24">
        <v>0.02</v>
      </c>
      <c r="D31" s="44">
        <f>B28*C31</f>
        <v>500</v>
      </c>
      <c r="E31" s="43">
        <f>(F31/B28)</f>
        <v>0.02</v>
      </c>
      <c r="F31" s="44">
        <v>500</v>
      </c>
    </row>
    <row r="32" spans="2:8" x14ac:dyDescent="0.25">
      <c r="B32" s="32" t="s">
        <v>11</v>
      </c>
      <c r="C32" s="33">
        <v>0.02</v>
      </c>
      <c r="D32" s="44">
        <f>B28*C32</f>
        <v>500</v>
      </c>
      <c r="E32" s="43">
        <f>(F32/B28)</f>
        <v>0.02</v>
      </c>
      <c r="F32" s="44">
        <v>500</v>
      </c>
    </row>
    <row r="33" spans="2:6" x14ac:dyDescent="0.25">
      <c r="B33" s="22" t="s">
        <v>12</v>
      </c>
      <c r="C33" s="24">
        <v>0.85</v>
      </c>
      <c r="D33" s="44">
        <f>B28*C33</f>
        <v>21250</v>
      </c>
      <c r="E33" s="43">
        <f>(F33/B28)</f>
        <v>0.91</v>
      </c>
      <c r="F33" s="44">
        <f>E23</f>
        <v>22750</v>
      </c>
    </row>
    <row r="34" spans="2:6" x14ac:dyDescent="0.25">
      <c r="B34" s="32" t="s">
        <v>13</v>
      </c>
      <c r="C34" s="33">
        <v>0.06</v>
      </c>
      <c r="D34" s="44">
        <f>B28*C34</f>
        <v>1500</v>
      </c>
      <c r="E34" s="43">
        <f>(F34/B28)</f>
        <v>0</v>
      </c>
      <c r="F34" s="44">
        <v>0</v>
      </c>
    </row>
    <row r="35" spans="2:6" x14ac:dyDescent="0.25">
      <c r="B35" s="22" t="s">
        <v>14</v>
      </c>
      <c r="C35" s="23">
        <v>0.02</v>
      </c>
      <c r="D35" s="44">
        <f>B28*C35</f>
        <v>500</v>
      </c>
      <c r="E35" s="43">
        <f>(F35/B28)</f>
        <v>0.02</v>
      </c>
      <c r="F35" s="44">
        <v>500</v>
      </c>
    </row>
    <row r="36" spans="2:6" x14ac:dyDescent="0.25">
      <c r="B36" s="32" t="s">
        <v>15</v>
      </c>
      <c r="C36" s="34">
        <v>0.01</v>
      </c>
      <c r="D36" s="44">
        <f>B28*C36</f>
        <v>250</v>
      </c>
      <c r="E36" s="43">
        <f>(F36/B28)</f>
        <v>0.01</v>
      </c>
      <c r="F36" s="44">
        <v>250</v>
      </c>
    </row>
    <row r="37" spans="2:6" x14ac:dyDescent="0.25">
      <c r="B37" s="22" t="s">
        <v>16</v>
      </c>
      <c r="C37" s="23">
        <v>0.02</v>
      </c>
      <c r="D37" s="44">
        <f>B28*C37</f>
        <v>500</v>
      </c>
      <c r="E37" s="43">
        <f>(F37/B28)</f>
        <v>0.02</v>
      </c>
      <c r="F37" s="44">
        <v>500</v>
      </c>
    </row>
    <row r="38" spans="2:6" x14ac:dyDescent="0.25">
      <c r="B38" s="45" t="s">
        <v>24</v>
      </c>
      <c r="C38" s="46">
        <f>SUM(C31:C37)</f>
        <v>1</v>
      </c>
      <c r="D38" s="47">
        <f>SUM(D31:D37)</f>
        <v>25000</v>
      </c>
      <c r="E38" s="46">
        <f>SUM(E31:E37)</f>
        <v>1</v>
      </c>
      <c r="F38" s="47">
        <f>SUM(F31:F37)</f>
        <v>25000</v>
      </c>
    </row>
    <row r="39" spans="2:6" x14ac:dyDescent="0.25">
      <c r="B39" s="1"/>
      <c r="E39" s="11"/>
    </row>
    <row r="40" spans="2:6" x14ac:dyDescent="0.25">
      <c r="B40" s="6" t="s">
        <v>17</v>
      </c>
    </row>
    <row r="41" spans="2:6" x14ac:dyDescent="0.25">
      <c r="B41" s="10" t="s">
        <v>18</v>
      </c>
    </row>
    <row r="42" spans="2:6" x14ac:dyDescent="0.25">
      <c r="B42" s="10" t="s">
        <v>6</v>
      </c>
    </row>
  </sheetData>
  <mergeCells count="2336"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B5:E5"/>
    <mergeCell ref="B18:E18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B3:E3"/>
    <mergeCell ref="B2:E2"/>
  </mergeCells>
  <printOptions horizontalCentered="1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Descrizione</vt:lpstr>
      <vt:lpstr>Matrice Acquisti</vt:lpstr>
      <vt:lpstr>Descrizione!Area_stampa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2015-07-30T07:31:34Z</dcterms:created>
  <dcterms:modified xsi:type="dcterms:W3CDTF">2018-02-16T10:13:30Z</dcterms:modified>
</cp:coreProperties>
</file>